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filterPrivacy="1"/>
  <xr:revisionPtr revIDLastSave="0" documentId="13_ncr:1_{91E1FEC2-A4FC-4A49-9910-B3DB84A4A78B}" xr6:coauthVersionLast="47" xr6:coauthVersionMax="47" xr10:uidLastSave="{00000000-0000-0000-0000-000000000000}"/>
  <bookViews>
    <workbookView xWindow="-120" yWindow="-120" windowWidth="20730" windowHeight="11160" tabRatio="848" xr2:uid="{00000000-000D-0000-FFFF-FFFF00000000}"/>
  </bookViews>
  <sheets>
    <sheet name="Cost Summary" sheetId="7" r:id="rId1"/>
    <sheet name="Abstract of Cost for 10' x 10 c" sheetId="10" r:id="rId2"/>
  </sheets>
  <definedNames>
    <definedName name="\a">#N/A</definedName>
    <definedName name="\b">#N/A</definedName>
    <definedName name="\c">#N/A</definedName>
    <definedName name="\d">#N/A</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n">#N/A</definedName>
    <definedName name="\o">#N/A</definedName>
    <definedName name="\p">#N/A</definedName>
    <definedName name="\q">#N/A</definedName>
    <definedName name="\r">#N/A</definedName>
    <definedName name="\s">#N/A</definedName>
    <definedName name="\t">#N/A</definedName>
    <definedName name="\u">#N/A</definedName>
    <definedName name="\v">#N/A</definedName>
    <definedName name="\w">#N/A</definedName>
    <definedName name="\x">#N/A</definedName>
    <definedName name="\y">#N/A</definedName>
    <definedName name="\z">#N/A</definedName>
    <definedName name="__123Graph_ABED" hidden="1">#N/A</definedName>
    <definedName name="__123Graph_AVEL" hidden="1">#N/A</definedName>
    <definedName name="__123Graph_AVOL1" hidden="1">#N/A</definedName>
    <definedName name="__123Graph_AVOL2" hidden="1">#N/A</definedName>
    <definedName name="__123Graph_BVOL1" hidden="1">#N/A</definedName>
    <definedName name="__123Graph_DVEL" hidden="1">#N/A</definedName>
    <definedName name="__123Graph_F" hidden="1">#N/A</definedName>
    <definedName name="__123Graph_FZOOM" hidden="1">#N/A</definedName>
    <definedName name="__123Graph_XVEL" hidden="1">#N/A</definedName>
    <definedName name="__123Graph_XVOL1" hidden="1">#N/A</definedName>
    <definedName name="__COL14">#N/A</definedName>
    <definedName name="__COL16">#N/A</definedName>
    <definedName name="__COL23">#N/A</definedName>
    <definedName name="__COL24">#N/A</definedName>
    <definedName name="__COL25">#N/A</definedName>
    <definedName name="__COL26">#N/A</definedName>
    <definedName name="__COL29">#N/A</definedName>
    <definedName name="__COL6">#N/A</definedName>
    <definedName name="__PCC10">#N/A</definedName>
    <definedName name="__PCC11">#N/A</definedName>
    <definedName name="__PCC12">#N/A</definedName>
    <definedName name="__PCC6">#N/A</definedName>
    <definedName name="__PCC7">#N/A</definedName>
    <definedName name="__PCC8">#N/A</definedName>
    <definedName name="__PCC9">#N/A</definedName>
    <definedName name="__Ran2">#N/A</definedName>
    <definedName name="__Tab11">#N/A</definedName>
    <definedName name="__Tab12">#N/A</definedName>
    <definedName name="__Tab21">#N/A</definedName>
    <definedName name="__Tab22">#N/A</definedName>
    <definedName name="__Tab31">#N/A</definedName>
    <definedName name="__Tab32">#N/A</definedName>
    <definedName name="__Tab41">#N/A</definedName>
    <definedName name="_COL10">#N/A</definedName>
    <definedName name="_COL11">#N/A</definedName>
    <definedName name="_COL12">#N/A</definedName>
    <definedName name="_COL13">#N/A</definedName>
    <definedName name="_COL15">#N/A</definedName>
    <definedName name="_COL17">#N/A</definedName>
    <definedName name="_COL18">#N/A</definedName>
    <definedName name="_COL2">#N/A</definedName>
    <definedName name="_COL20">#N/A</definedName>
    <definedName name="_COL21">#N/A</definedName>
    <definedName name="_COL22">#N/A</definedName>
    <definedName name="_COL27">#N/A</definedName>
    <definedName name="_COL28">#N/A</definedName>
    <definedName name="_COL3">#N/A</definedName>
    <definedName name="_COL30">#N/A</definedName>
    <definedName name="_COL31">#N/A</definedName>
    <definedName name="_COL32">#N/A</definedName>
    <definedName name="_COL33">#N/A</definedName>
    <definedName name="_COL34">#N/A</definedName>
    <definedName name="_COL35">#N/A</definedName>
    <definedName name="_COL4">#N/A</definedName>
    <definedName name="_COL5">#N/A</definedName>
    <definedName name="_COL7">#N/A</definedName>
    <definedName name="_COL8">#N/A</definedName>
    <definedName name="_COL9">#N/A</definedName>
    <definedName name="_Ran2">#N/A</definedName>
    <definedName name="_Tab11">#N/A</definedName>
    <definedName name="_Tab12">#N/A</definedName>
    <definedName name="_Tab21">#N/A</definedName>
    <definedName name="_Tab22">#N/A</definedName>
    <definedName name="_Tab31">#N/A</definedName>
    <definedName name="_Tab32">#N/A</definedName>
    <definedName name="_Tab41">#N/A</definedName>
    <definedName name="a">#N/A</definedName>
    <definedName name="AADATA">#N/A</definedName>
    <definedName name="Ab">#N/A</definedName>
    <definedName name="Abb">#N/A</definedName>
    <definedName name="AIDATA">#N/A</definedName>
    <definedName name="Am">#N/A</definedName>
    <definedName name="Amax">#N/A</definedName>
    <definedName name="Amin">#N/A</definedName>
    <definedName name="APM">#N/A</definedName>
    <definedName name="AREA10">#N/A</definedName>
    <definedName name="AREA12">#N/A</definedName>
    <definedName name="AREA6">#N/A</definedName>
    <definedName name="AREA7">#N/A</definedName>
    <definedName name="AREA8">#N/A</definedName>
    <definedName name="AREA9">#N/A</definedName>
    <definedName name="As">#N/A</definedName>
    <definedName name="Asm">#N/A</definedName>
    <definedName name="AVIO1DS">#N/A</definedName>
    <definedName name="AVIO2DS">#N/A</definedName>
    <definedName name="AVIO3DS">#N/A</definedName>
    <definedName name="AVIS1DS">#N/A</definedName>
    <definedName name="AVIS2DS">#N/A</definedName>
    <definedName name="b">#N/A</definedName>
    <definedName name="BANFB">#N/A</definedName>
    <definedName name="bb">#N/A</definedName>
    <definedName name="be">#N/A</definedName>
    <definedName name="BEDL">#N/A</definedName>
    <definedName name="BEDW">#N/A</definedName>
    <definedName name="BEDWIDTHTABLE">#N/A</definedName>
    <definedName name="Beta">#N/A</definedName>
    <definedName name="BJDATA">#N/A</definedName>
    <definedName name="bw">#N/A</definedName>
    <definedName name="cad">#N/A</definedName>
    <definedName name="cal">#N/A</definedName>
    <definedName name="can">#N/A</definedName>
    <definedName name="CANAL2">#N/A</definedName>
    <definedName name="CANALNO">#N/A</definedName>
    <definedName name="cbd">#N/A</definedName>
    <definedName name="cbl">#N/A</definedName>
    <definedName name="cbn">#N/A</definedName>
    <definedName name="cc">#N/A</definedName>
    <definedName name="CCUT">#N/A</definedName>
    <definedName name="CFILL">#N/A</definedName>
    <definedName name="Ch">#N/A</definedName>
    <definedName name="CN">#N/A</definedName>
    <definedName name="Cna">#N/A</definedName>
    <definedName name="Cnb">#N/A</definedName>
    <definedName name="COL_ARRANGE">#N/A</definedName>
    <definedName name="COL_ARRANGE2">#N/A</definedName>
    <definedName name="COL_ARRANGE3">#N/A</definedName>
    <definedName name="COL19A">#N/A</definedName>
    <definedName name="COL19B">#N/A</definedName>
    <definedName name="COUNTER">#N/A</definedName>
    <definedName name="COUNTER2">#N/A</definedName>
    <definedName name="CROSSEC">#N/A</definedName>
    <definedName name="CUT">#N/A</definedName>
    <definedName name="d">#N/A</definedName>
    <definedName name="da">#N/A</definedName>
    <definedName name="DATA1">#N/A</definedName>
    <definedName name="DATA2">#N/A</definedName>
    <definedName name="DATA3">#N/A</definedName>
    <definedName name="DATA4">#N/A</definedName>
    <definedName name="db">#N/A</definedName>
    <definedName name="DEPTH">#N/A</definedName>
    <definedName name="df">#N/A</definedName>
    <definedName name="dl">#N/A</definedName>
    <definedName name="DROP">#N/A</definedName>
    <definedName name="DTM">#N/A</definedName>
    <definedName name="DUTY">#N/A</definedName>
    <definedName name="EEE">#N/A</definedName>
    <definedName name="EWCOST">#N/A</definedName>
    <definedName name="EXTEN">#N/A</definedName>
    <definedName name="fc">#N/A</definedName>
    <definedName name="fcb">#N/A</definedName>
    <definedName name="FFDATA">#N/A</definedName>
    <definedName name="FILENAME">#N/A</definedName>
    <definedName name="FILL">#N/A</definedName>
    <definedName name="FONTS">#N/A</definedName>
    <definedName name="FULLD">#N/A</definedName>
    <definedName name="fy">#N/A</definedName>
    <definedName name="fyb">#N/A</definedName>
    <definedName name="Gc">#N/A</definedName>
    <definedName name="GROUP">#N/A</definedName>
    <definedName name="H">#N/A</definedName>
    <definedName name="hb">#N/A</definedName>
    <definedName name="hf">#N/A</definedName>
    <definedName name="HIZOOM">#N/A</definedName>
    <definedName name="hm">#N/A</definedName>
    <definedName name="hs">#N/A</definedName>
    <definedName name="IDATA">#N/A</definedName>
    <definedName name="if">#N/A</definedName>
    <definedName name="IFCCOL">#N/A</definedName>
    <definedName name="IFISSTR">#N/A</definedName>
    <definedName name="INFILLAPMS">#N/A</definedName>
    <definedName name="la">#N/A</definedName>
    <definedName name="lb">#N/A</definedName>
    <definedName name="LCOST">#N/A</definedName>
    <definedName name="LEAN10">#N/A</definedName>
    <definedName name="LEAN11">#N/A</definedName>
    <definedName name="LEAN12">#N/A</definedName>
    <definedName name="LEAN6">#N/A</definedName>
    <definedName name="LEAN7">#N/A</definedName>
    <definedName name="LEAN8">#N/A</definedName>
    <definedName name="LEAN9">#N/A</definedName>
    <definedName name="LEGENDLBL">#N/A</definedName>
    <definedName name="LEGENDVEL">#N/A</definedName>
    <definedName name="LENGTH0">#N/A</definedName>
    <definedName name="LENGTH1">#N/A</definedName>
    <definedName name="LENGTH10">#N/A</definedName>
    <definedName name="LENGTH11">#N/A</definedName>
    <definedName name="LENGTH12">#N/A</definedName>
    <definedName name="LENGTH2">#N/A</definedName>
    <definedName name="LENGTH3">#N/A</definedName>
    <definedName name="LENGTH4">#N/A</definedName>
    <definedName name="LENGTH5">#N/A</definedName>
    <definedName name="LENGTH6">#N/A</definedName>
    <definedName name="LENGTH7">#N/A</definedName>
    <definedName name="LENGTH8">#N/A</definedName>
    <definedName name="LENGTH9">#N/A</definedName>
    <definedName name="LIMIT">#N/A</definedName>
    <definedName name="LIMIT2">#N/A</definedName>
    <definedName name="LINFB">#N/A</definedName>
    <definedName name="ll">#N/A</definedName>
    <definedName name="ln">#N/A</definedName>
    <definedName name="LOADFILE">#N/A</definedName>
    <definedName name="LONGSEC">#N/A</definedName>
    <definedName name="LOWZOOM">#N/A</definedName>
    <definedName name="LS">#N/A</definedName>
    <definedName name="m">#N/A</definedName>
    <definedName name="Man">#N/A</definedName>
    <definedName name="MANN">#N/A</definedName>
    <definedName name="map">#N/A</definedName>
    <definedName name="Mbn">#N/A</definedName>
    <definedName name="mbp">#N/A</definedName>
    <definedName name="Mu">#N/A</definedName>
    <definedName name="n">#N/A</definedName>
    <definedName name="nb">#N/A</definedName>
    <definedName name="NEWNAME">#N/A</definedName>
    <definedName name="Nm">#N/A</definedName>
    <definedName name="Ns">#N/A</definedName>
    <definedName name="OUTLET">#N/A</definedName>
    <definedName name="p">#N/A</definedName>
    <definedName name="PATH">#N/A</definedName>
    <definedName name="PP">#N/A</definedName>
    <definedName name="_xlnm.Print_Area" localSheetId="1">'Abstract of Cost for 10'' x 10 c'!$A$1:$G$64</definedName>
    <definedName name="PROFILETABLE">#N/A</definedName>
    <definedName name="PROFNO">#N/A</definedName>
    <definedName name="PROPOSED">#N/A</definedName>
    <definedName name="PROPOSEDA">#N/A</definedName>
    <definedName name="PROPOSEDB">#N/A</definedName>
    <definedName name="PROPOSEDD">#N/A</definedName>
    <definedName name="PROPOSEDE">#N/A</definedName>
    <definedName name="PROPOSEDF">#N/A</definedName>
    <definedName name="PROPOSEDFB">#N/A</definedName>
    <definedName name="PROPOSEDP">#N/A</definedName>
    <definedName name="PROPOSEDS">#N/A</definedName>
    <definedName name="PROPOSEDT">#N/A</definedName>
    <definedName name="PROPOSEDV">#N/A</definedName>
    <definedName name="PROPOSEDW">#N/A</definedName>
    <definedName name="QDES">#N/A</definedName>
    <definedName name="QTYS">#N/A</definedName>
    <definedName name="Range1">#N/A</definedName>
    <definedName name="Range2">#N/A</definedName>
    <definedName name="Range3">#N/A</definedName>
    <definedName name="Range4">#N/A</definedName>
    <definedName name="Rb">#N/A</definedName>
    <definedName name="REARRANGE">#N/A</definedName>
    <definedName name="SAND1">#N/A</definedName>
    <definedName name="SAND2">#N/A</definedName>
    <definedName name="SAND3">#N/A</definedName>
    <definedName name="SAND4">#N/A</definedName>
    <definedName name="SAND5">#N/A</definedName>
    <definedName name="SAVEFILE">#N/A</definedName>
    <definedName name="SAVEVALUES">#N/A</definedName>
    <definedName name="SCOST">#N/A</definedName>
    <definedName name="SLOPE">#N/A</definedName>
    <definedName name="Sm">#N/A</definedName>
    <definedName name="SS">#N/A</definedName>
    <definedName name="sssss">#N/A</definedName>
    <definedName name="STR_NO">#N/A</definedName>
    <definedName name="STRUCFORMAT">#N/A</definedName>
    <definedName name="STRUCT">#N/A</definedName>
    <definedName name="t">#N/A</definedName>
    <definedName name="TABLE">#N/A</definedName>
    <definedName name="Table1">#N/A</definedName>
    <definedName name="Table2">#N/A</definedName>
    <definedName name="Table3">#N/A</definedName>
    <definedName name="Table4">#N/A</definedName>
    <definedName name="TAIL">#N/A</definedName>
    <definedName name="TAILWATER">#N/A</definedName>
    <definedName name="TCOST">#N/A</definedName>
    <definedName name="Test2">#N/A</definedName>
    <definedName name="Tim">#N/A</definedName>
    <definedName name="Time">#N/A</definedName>
    <definedName name="TOPW">#N/A</definedName>
    <definedName name="TOPWIDTH">#N/A</definedName>
    <definedName name="TYPE0">#N/A</definedName>
    <definedName name="TYPE1">#N/A</definedName>
    <definedName name="TYPE10">#N/A</definedName>
    <definedName name="TYPE11">#N/A</definedName>
    <definedName name="TYPE12">#N/A</definedName>
    <definedName name="TYPE2">#N/A</definedName>
    <definedName name="TYPE3">#N/A</definedName>
    <definedName name="TYPE4">#N/A</definedName>
    <definedName name="TYPE5">#N/A</definedName>
    <definedName name="TYPE6">#N/A</definedName>
    <definedName name="TYPE7">#N/A</definedName>
    <definedName name="TYPE8">#N/A</definedName>
    <definedName name="TYPE9">#N/A</definedName>
    <definedName name="typeofcost">#N/A</definedName>
    <definedName name="unit">#N/A</definedName>
    <definedName name="VALUE2">#N/A</definedName>
    <definedName name="wa">#N/A</definedName>
    <definedName name="wb">#N/A</definedName>
    <definedName name="wdl">#N/A</definedName>
    <definedName name="wll">#N/A</definedName>
    <definedName name="wu">#N/A</definedName>
    <definedName name="XDIV">#N/A</definedName>
    <definedName name="XDIVMINOR">#N/A</definedName>
    <definedName name="XREG">#N/A</definedName>
    <definedName name="YDIV">#N/A</definedName>
    <definedName name="yesorno">#N/A</definedName>
    <definedName name="ZAPROW">#N/A</definedName>
    <definedName name="ZZ">#N/A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2" i="10" l="1"/>
  <c r="G34" i="10"/>
  <c r="G15" i="10" l="1"/>
  <c r="G33" i="10"/>
  <c r="G35" i="10"/>
  <c r="G36" i="10"/>
  <c r="G37" i="10"/>
  <c r="G38" i="10"/>
  <c r="G40" i="10"/>
  <c r="G41" i="10"/>
  <c r="G42" i="10"/>
  <c r="G43" i="10"/>
  <c r="G29" i="10"/>
  <c r="G19" i="10"/>
  <c r="G20" i="10"/>
  <c r="G21" i="10"/>
  <c r="G22" i="10"/>
  <c r="G26" i="10"/>
  <c r="G28" i="10"/>
  <c r="G11" i="10"/>
  <c r="G13" i="10"/>
  <c r="G14" i="10"/>
  <c r="G48" i="10"/>
  <c r="G49" i="10"/>
  <c r="G51" i="10"/>
  <c r="G52" i="10"/>
  <c r="G53" i="10"/>
  <c r="G55" i="10"/>
  <c r="G56" i="10"/>
  <c r="G57" i="10"/>
  <c r="G58" i="10"/>
  <c r="G59" i="10"/>
  <c r="G60" i="10"/>
  <c r="G61" i="10"/>
  <c r="G27" i="10"/>
  <c r="G25" i="10"/>
  <c r="G63" i="10" l="1"/>
  <c r="G44" i="10"/>
  <c r="G24" i="10"/>
  <c r="G16" i="10"/>
  <c r="G17" i="10"/>
  <c r="G12" i="10"/>
  <c r="G5" i="10"/>
  <c r="G18" i="10"/>
  <c r="G3" i="10"/>
  <c r="G23" i="10"/>
  <c r="G6" i="10"/>
  <c r="G10" i="10"/>
  <c r="G7" i="10"/>
  <c r="G8" i="10"/>
  <c r="G9" i="10" l="1"/>
  <c r="G4" i="10" l="1"/>
  <c r="G30" i="10" s="1"/>
  <c r="G64" i="10" l="1"/>
  <c r="C5" i="7" s="1"/>
  <c r="C6" i="7" s="1"/>
  <c r="C7" i="7" s="1"/>
  <c r="C8" i="7" s="1"/>
</calcChain>
</file>

<file path=xl/sharedStrings.xml><?xml version="1.0" encoding="utf-8"?>
<sst xmlns="http://schemas.openxmlformats.org/spreadsheetml/2006/main" count="195" uniqueCount="131">
  <si>
    <t>Quantity</t>
  </si>
  <si>
    <t>Unit</t>
  </si>
  <si>
    <t>Total</t>
  </si>
  <si>
    <t>Door</t>
  </si>
  <si>
    <t>Sft</t>
  </si>
  <si>
    <t>Rft</t>
  </si>
  <si>
    <t>SR #</t>
  </si>
  <si>
    <t>Item</t>
  </si>
  <si>
    <t>Description</t>
  </si>
  <si>
    <t>Unit Rate</t>
  </si>
  <si>
    <t>Excavation</t>
  </si>
  <si>
    <t xml:space="preserve">Excavation in all types of Soil i.e. Sandy, Clayey, Rocky, Hard, average Soft, Wet or dry complete in all aspects and/or as directed by the Project Engineer </t>
  </si>
  <si>
    <t>CFT</t>
  </si>
  <si>
    <t>Brick masonry</t>
  </si>
  <si>
    <t>DPC</t>
  </si>
  <si>
    <t>SFT</t>
  </si>
  <si>
    <t>RFT</t>
  </si>
  <si>
    <t>Mosaic flooring</t>
  </si>
  <si>
    <t>Plaster (Internal)</t>
  </si>
  <si>
    <t>Plastering 1/2" thickness with 1:4 concrete mix (1 cement, 4 sand) on  all internal and external surfaces  of all sides complete as per drawing and specification and/or as directed by the Project Engineer</t>
  </si>
  <si>
    <t>Plaster (External)</t>
  </si>
  <si>
    <t>Plastering 1/2" thickness with CS 1:4 concrete mix (1 cement, 4 sand) on  all internal and external surfaces  of all sides complete as per drawing and specification and/or as directed by the Project Engineer</t>
  </si>
  <si>
    <t>Window</t>
  </si>
  <si>
    <t>Steel Reinforcement</t>
  </si>
  <si>
    <t>Kg</t>
  </si>
  <si>
    <t>Nos</t>
  </si>
  <si>
    <t>Water tanks</t>
  </si>
  <si>
    <t>Gate valve</t>
  </si>
  <si>
    <t xml:space="preserve">PVC pipe for drainage </t>
  </si>
  <si>
    <t>Electric Installation</t>
  </si>
  <si>
    <t>Conduit PVC fitting</t>
  </si>
  <si>
    <t xml:space="preserve">3/4'' dia </t>
  </si>
  <si>
    <t>1'' dia</t>
  </si>
  <si>
    <t>Copper conductor cable</t>
  </si>
  <si>
    <t>3 /0.029"</t>
  </si>
  <si>
    <t>7 /0.029"</t>
  </si>
  <si>
    <t>PVC 4 core</t>
  </si>
  <si>
    <t>Supply/Erection of</t>
  </si>
  <si>
    <t>Good quality witches 5 Amp</t>
  </si>
  <si>
    <t>3 pin, 5 AMP wall socket</t>
  </si>
  <si>
    <t>Power plug of 10 to 15 Amp</t>
  </si>
  <si>
    <t>Ceiling rose</t>
  </si>
  <si>
    <t>Button holder</t>
  </si>
  <si>
    <t>Sr #</t>
  </si>
  <si>
    <t>Activity/work</t>
  </si>
  <si>
    <t>Cost in PKR</t>
  </si>
  <si>
    <t>Grand Total</t>
  </si>
  <si>
    <t>Floor drain grill</t>
  </si>
  <si>
    <t>Water tanks Insulation around 500 Gallon water tank</t>
  </si>
  <si>
    <t>Vent</t>
  </si>
  <si>
    <t>Side rail on the ramp</t>
  </si>
  <si>
    <t>PVC pipe (Rain harvesting)</t>
  </si>
  <si>
    <t>LED blub and buld holders</t>
  </si>
  <si>
    <t>Switch board</t>
  </si>
  <si>
    <t>China switch board of good quality with 5 buttons and including fan capacitor and 3 insurting plugs</t>
  </si>
  <si>
    <t>PPRC piping</t>
  </si>
  <si>
    <t>Automatic Float Switch System</t>
  </si>
  <si>
    <t>Brick ballast of 1st class bricks properly compacted and filled with sand in the foundation after excavation</t>
  </si>
  <si>
    <t>Backfilling</t>
  </si>
  <si>
    <t>Providing &amp; laying backfilling of soil within layers of 6 inches, along with its compaction using water to make soil wet before compaction till dpc level</t>
  </si>
  <si>
    <t xml:space="preserve">The rate of masonary includes Supplying, placing (CS 1:4), soaking in water (1st class bricks with compressive strength 2000 PSI), workmanship, mortar, placing the frog on top side scaffolds,Curing, fixing and all other required materials, equipment and tools to complete the work according to specifications and/or as directed by the Project Engineer </t>
  </si>
  <si>
    <t>RCC (1:2:4) in room and washing area floor</t>
  </si>
  <si>
    <t>RCC (1:2:4) in Ramp</t>
  </si>
  <si>
    <t>RCC (1:2:4) in Roof Slab with 2' Projections on all sides</t>
  </si>
  <si>
    <t>Providing and fixing Single Core PVC Insulated Copper Conductor Cable of brands ZMS/Pakistan Cables/ green cables/ Copper gate complete in all aspects</t>
  </si>
  <si>
    <t>Providing and fixing PVC Pipe for electric wiring recessed in wall complete in all aspects, all fittings are conceiled inside the walls before plastering</t>
  </si>
  <si>
    <t>Providing and fixing PVC insulated, PVC sheathed 4 core of 7 /0.064" complete in all aspects</t>
  </si>
  <si>
    <t>PCC 1:2:4 in Plinth Protection</t>
  </si>
  <si>
    <t xml:space="preserve">Providing &amp; laying P.C.C. 1:2:4 (1 Cement, 2 Sand [free from salt &amp; mud] and 4 Crushed Stone 1/2" as coarse aggregate) including leveling, vibrating,compacting &amp; curing, including form-work if any, complete as per drawings and specification and/or as directed by the Project Engineer </t>
  </si>
  <si>
    <t xml:space="preserve">Providing &amp; laying R.C.C. 1:2:4 (1 Cement, 2 Sand [free from salt &amp; mud] and 4 Crushed Stone 1/2" as coarse aggregate) including leveling, vibrating,compacting &amp; curing, including form-work if any, complete as per drawings and specification and/or as directed by the Project Engineer </t>
  </si>
  <si>
    <t>RCC (1:2:4) in room walls lintel 9" thick</t>
  </si>
  <si>
    <t>3" thick PCC (1:4:8) in Foundation</t>
  </si>
  <si>
    <t>3" thick Brick Ballast</t>
  </si>
  <si>
    <t>Visibility</t>
  </si>
  <si>
    <t>Plumbing Items</t>
  </si>
  <si>
    <t>Total Cost of Construction Items and Labour</t>
  </si>
  <si>
    <t>PVC food grade pipes of good quality PN-20 like  Popular/Master or euivalent for water distribution including from submersible pump to storage tanks, all PPRC fittings are conceilied inside the walls before plastering</t>
  </si>
  <si>
    <t xml:space="preserve">Fabrication of mild steel Grade-60 reinforcement for cement concrete used in roof, projections, lintel, plinth protection, ramp, projection and floor  i/c cutting, bending and laying in position i/c cost of binding wire, shuttering and removal of rust from bars. (Deformed) complete in all aspects and/or as directed by the Project Engineer </t>
  </si>
  <si>
    <t xml:space="preserve">Providing &amp; laying P.C.C. 1:2:4 (1 Sulphate Resistant Cement, 2 Sand [free from salt &amp; mud] and 4 Crushed Stone 1/2" as coarse aggregate) including leveling, vibrating,compacting &amp; curing, including form-work and polythene sheet followed by 2 coats of hot bichumen on DPC, complete as per drawings and specification and/or as directed by the Project Engineer </t>
  </si>
  <si>
    <t>P/F 500 Gallon Capacity 5 layers LDPE  food grade water storage tanks for raw and product water. The tanks must be from an approved brand as directed by the Project Engineer</t>
  </si>
  <si>
    <r>
      <t xml:space="preserve">Providing and laying PVC pipe of 4" dia </t>
    </r>
    <r>
      <rPr>
        <sz val="11"/>
        <color rgb="FFFF0000"/>
        <rFont val="Calibri"/>
        <family val="2"/>
        <scheme val="minor"/>
      </rPr>
      <t xml:space="preserve"> </t>
    </r>
    <r>
      <rPr>
        <sz val="11"/>
        <color theme="1"/>
        <rFont val="Calibri"/>
        <family val="2"/>
        <scheme val="minor"/>
      </rPr>
      <t xml:space="preserve">BSS class-B SCH-26/SDR-41 wall thickness 1/8" complete in all aspects and/or as directed by the Project Engineer 
</t>
    </r>
  </si>
  <si>
    <t xml:space="preserve">Providing and laying PVC pipe of 4" dia  BSS class-B SCH-26/SDR-41 wall thickness 1/8" complete in all aspects and/or as directed by the Project Engineer </t>
  </si>
  <si>
    <t>Supply And Installation of LED Bulb 18 watt of approved brand as directed by the Project Engineer</t>
  </si>
  <si>
    <t>MS Iron railing of guage 16 including 2 coats of emulsion paint, with 3' heigh handrail on both sides of the ramp, Hand rails have dia of 2 inches, below hand rails there are 2 mid rails having dia of 1 inch each, all these rails are supported by Newel post of dia 3 inch and distance between each Newel post is 4'-6", each Newel post will be installed 8 to 10 inches below the ramp and properly covered with concrete ratio (1:2:4) as directed by the Project Engineer</t>
  </si>
  <si>
    <t>Providing, fixing in wall and complete fittings of tap stand made with GI pipe (IIL-L), dia 2" and length 10 feet for tap stand with  05 Nos welded sockets (HE) dia 1/2" for taps and fixing 05 Nos SS taps dia 1/2"  fixed in sockets on outer side. The pipe is provided with reducer sockets of 2"X1" on one end and stoper of dia 2" on the other, job included provision and fixing the tap stand including  with CP Nozels 8 inches fixed between socket and taps complete fittings and fixing on site as per engineer's direction. Tap stand must be connected with product water tanks discharge</t>
  </si>
  <si>
    <t>Tap stand</t>
  </si>
  <si>
    <t>Job</t>
  </si>
  <si>
    <t>Ceramic tiles</t>
  </si>
  <si>
    <t xml:space="preserve">1½"(40 mm) thick conglomerate mosaic flooring, consisting of ½ " mosaic topping of one part of cement and marble powder in the ratio of 3:1 and two parts of marble chips, laid over 1"(25 mm) thick floor of 1:2:4 cement concrete provided in room floor, ramp top, and under drain grill in washing area including rubbing,grinding  complete with finishing  using grey cement complete in all aspects and/or as directed by the Project Engineer </t>
  </si>
  <si>
    <t>Internal Paint with Dismtemper</t>
  </si>
  <si>
    <t xml:space="preserve">Providing and applying weather shield paint of approved brands (Brighto, Master, Berger, Nippon etc). The cost includes scraping, sand paper with rubbing, smothing the surface along with  use of primer 3 coats and water proof wall putty complete in all aspects and/or as directed by the Project Engineer </t>
  </si>
  <si>
    <t>P/F of 4'X3' board of steel guage 20, with MS pipe frame dia 1.5" SWG 18 and standing poles of same pipe and gagude, welded iron pieces 6 inches each at bottom of pole for anchoring in concrete and  painting 2 coats of approved brands like Berger/Brighto/Master/Nippon and excavation for pipe and pouring PCC with ratio of 1:2:4 (Cement:sand:mortor). Height of the sign board is 8' along with 1' embedded inside the earth with concrete complete in all aspects and/or as directed by Project Engineer</t>
  </si>
  <si>
    <t>Front Grill</t>
  </si>
  <si>
    <t>Roofing Treatement</t>
  </si>
  <si>
    <t xml:space="preserve">Providing and laying single layer of sharp edged good quality Brick tiles having 9''*4.5''*1'' with grouting in CS 1:4 laid over the roof for rain water drainage in a slope of 2" on the roof also applying 2 coat of hot bichumen over plastic sheet complete in all aspects and/or as directed by the Project Engineer </t>
  </si>
  <si>
    <t>Providing and fixing gun metal peet/gate valve  50 mm dia (screwed):</t>
  </si>
  <si>
    <t>47a</t>
  </si>
  <si>
    <t>47b</t>
  </si>
  <si>
    <t>8" wide  steel grill of guage 1/8" (1 sutar) in angled iron frame 1"x1" of guage 1/8" (1 sutar), painted with emulsion placed on the floor in the water collection area for the drainage purpose, it should be side pib=vot with angle iron frame, means openable from side. There will be two 5' pieces of grill in washing area openable separately for cleaning purpose</t>
  </si>
  <si>
    <t>RCC (1:2:4) in  Arial Beam on Brick Columns</t>
  </si>
  <si>
    <t>41a</t>
  </si>
  <si>
    <t>48a</t>
  </si>
  <si>
    <t>48b</t>
  </si>
  <si>
    <t>50a</t>
  </si>
  <si>
    <t>50b</t>
  </si>
  <si>
    <t>50c</t>
  </si>
  <si>
    <t>50d</t>
  </si>
  <si>
    <t>50e</t>
  </si>
  <si>
    <t xml:space="preserve">PCC (Ratio 1:4:8) complete in all aspects and/or as directed by the Project Engineer </t>
  </si>
  <si>
    <t xml:space="preserve">Distempering with approved brand like Dulux/Nippon/Berger/Mobee to give an even shade. The cost includes scraping, sand paper with rubbing, smoothing the surface along with three coats over primer and wall putty of approved quality like Berger/Dulux/Nippon/Mobee  complete in all aspects and/or as directed by the Project Engineer </t>
  </si>
  <si>
    <t>Paint (External weather sheild)</t>
  </si>
  <si>
    <t xml:space="preserve">Ceramic tiles of size 24" X 24" OR 16'' × 16'' or 12" x 12" × 3/8'' of Master/Times/Shabbir with bond for tile fixing, over ¾" (20 mm) thick tile bond, 1:2 including tiles skirting of 4" on all walls of the room, cement washing and filling joints complete in all aspects and/or as directed by the Project Engineer </t>
  </si>
  <si>
    <t xml:space="preserve">Steel Door including chowkat double leaf size( 4'x7' )18 gauge open inside and fixed in angle iron frame of 2.5"x2.5"x1.5/8", having smooth finishing and easy to open and close provided with double bracing on both sides also including 3 installation points along each side with manual lock system on both side and painting with enamle paints of approved brands likeDulux/Berger/Master/brighto/diamond  complete in all aspects and/or as directed by the Project Engineer </t>
  </si>
  <si>
    <t xml:space="preserve">Providing and fixing of steel vent fixed glazed comprising of1/1/2"x1/5/8"x1/8" beams section for frame 1x1x1/8                   T-sections with G.I wire guaze 18 Or 20 and guage size 3mmx3mm and complete iron leave. Painting 3 coats with enamle paints of approved brands like Dulux/Berger/Master/brighto/diamond complete in all aspects and/or as directed by the Project Engineer </t>
  </si>
  <si>
    <t xml:space="preserve">Providing and fixing of steel windowincluding chowkat  double leaf(4'x 4') openable glazed comprising of1/1/2"x1/5/8"x1/8" beams section for frame 3/4x1x1/8 Z section for leaves 1x1x1/8 T-sections with G.I wire guage 18 Or 20 and guage size 3mmx3mm and complete iron leaves with mesh on in front complete having a column in the centre of both leaves for opening, lock and support. Painting 3 coats with enamle paints of approved brands like Dulux/Berger/Master/brighto/diamond complete in all aspects and/or as directed by the Project Engineer </t>
  </si>
  <si>
    <t>Providing and fixing of  Iron grill of Barfi type guage 18 to 20 SWG MS iron square pipe 1/2" X 1/2" Or 3/4" x 3/4" and 2"x1" Around pipe size 9'-6" x 7' as per approved design, having 2 double leaf 3'x7' ft doors on both ends with 2 hinged pipes of 4 inches on each side of the sheet for fixing in the column also preparing surface and painting 3 coats with enamle paints of approved brands like Dulux/Berger/Master/brighto/diamond and concrete P.C.C (1:2:4) to fix the hindges inside the columns as direcred by the Project Engineer</t>
  </si>
  <si>
    <t>Providing and connecting automatic float switch system Filtration Plant with water tank including all accessories/ wire/ float to prevent overflow of the water from tank</t>
  </si>
  <si>
    <t>1" thick thermophoresheet wrapped with duct tape and covering with PVC plastic cover</t>
  </si>
  <si>
    <t xml:space="preserve"> (50 mm dia) PN-10   2.4mm Wall Thickness : 
0.472 Kg/meter  Weight)</t>
  </si>
  <si>
    <t>Construction of room for Filtration Plant</t>
  </si>
  <si>
    <t>Activity - 1.1.4 Clean drinking water supply systems developed/ rehabilitated in target location along with business models</t>
  </si>
  <si>
    <t>Cost Summary for Ali colony Piraghaib Baba kachi Abadi-Changar Abad, Dalazak Road Peshawar, Near Railway Station</t>
  </si>
  <si>
    <t>Providing and Fixing of polydex high pressure PPR (green including testing ect complete 25 mm(including all special etc)</t>
  </si>
  <si>
    <t>Providing and Fixing of poly dex high pressure PPR(green) including testing ect complete 20 mm(including all special)etc</t>
  </si>
  <si>
    <t>Main DB Complete in all respect including breakers</t>
  </si>
  <si>
    <t>Set</t>
  </si>
  <si>
    <t>Supply, installation, connecting, testing and commissioning of wall/recessed mounting typical DB for flat should be factory assembled ready wired and complete (comprising of incoming &amp;
outgoing breaker rupturing capacity 10 KA Terrasaki make) Incoming: 1 by 30 A.T.P mcb with ph. Indications Outgoing One set: 15 by 10
Amps, 6 by 20 Amps single pole 250 volt moulded case miniature ciruit breaker (mcb) 7 No per phase coupled with one 60 Amps T.P mcb this items includes completed circut breakers 15 to 60 amp Or others if needed on side ccomplete in all respet as per direction of engineer incharge</t>
  </si>
  <si>
    <t>Cost for 2 Units</t>
  </si>
  <si>
    <t>Cost for 1 Unit Complete</t>
  </si>
  <si>
    <t>Improving access to clean drinking water for the urban poor in Peshawar, Pakistan (LOT 1 CIVIL WORK)</t>
  </si>
  <si>
    <t>Abstract of Cost  for  Ali colony Piraghaib Baba kachi Abadi-Changar Abad, Dalazak Road Peshawar, Near Railway Station Chanmber (10' X 10') (LOT 1 CIVIL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</si>
</sst>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
    <numFmt numFmtId="166" formatCode="#,#00.00\ \P\K\R"/>
    <numFmt numFmtId="167" formatCode="#,##0.00000000"/>
  </numFmts>
  <fonts count="1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2"/>
      <color theme="1"/>
      <name val="Calibri"/>
      <family val="2"/>
      <scheme val="minor"/>
    </font>
    <font>
      <sz val="11"/>
      <name val="Calibri"/>
      <family val="2"/>
      <scheme val="minor"/>
    </font>
    <font>
      <b/>
      <sz val="14"/>
      <color theme="1"/>
      <name val="Calibri"/>
      <family val="2"/>
      <scheme val="minor"/>
    </font>
    <font>
      <b/>
      <sz val="12"/>
      <color theme="1"/>
      <name val="Calibri"/>
      <family val="2"/>
      <scheme val="minor"/>
    </font>
    <font>
      <sz val="11"/>
      <name val="Calibri"/>
      <family val="2"/>
    </font>
    <font>
      <b/>
      <sz val="11"/>
      <color theme="1"/>
      <name val="Times New Roman"/>
      <family val="1"/>
    </font>
    <font>
      <sz val="11"/>
      <color theme="1"/>
      <name val="Times New Roman"/>
      <family val="1"/>
    </font>
    <font>
      <sz val="12"/>
      <color theme="1"/>
      <name val="Times New Roman"/>
      <family val="1"/>
    </font>
    <font>
      <b/>
      <sz val="15"/>
      <color theme="1"/>
      <name val="Calibri"/>
      <family val="2"/>
      <scheme val="minor"/>
    </font>
    <font>
      <b/>
      <sz val="14"/>
      <color theme="1"/>
      <name val="Times New Roman"/>
      <family val="1"/>
    </font>
    <font>
      <sz val="10"/>
      <name val="Arial"/>
      <family val="2"/>
    </font>
    <font>
      <sz val="11"/>
      <color indexed="8"/>
      <name val="Calibri"/>
      <family val="2"/>
    </font>
  </fonts>
  <fills count="3">
    <fill>
      <patternFill patternType="none"/>
    </fill>
    <fill>
      <patternFill patternType="gray125"/>
    </fill>
    <fill>
      <patternFill patternType="solid">
        <fgColor rgb="FF00B05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double">
        <color indexed="64"/>
      </left>
      <right style="double">
        <color indexed="64"/>
      </right>
      <top style="double">
        <color indexed="64"/>
      </top>
      <bottom style="double">
        <color indexed="64"/>
      </bottom>
      <diagonal/>
    </border>
    <border>
      <left style="medium">
        <color auto="1"/>
      </left>
      <right style="medium">
        <color auto="1"/>
      </right>
      <top/>
      <bottom style="medium">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9">
    <xf numFmtId="0" fontId="0" fillId="0" borderId="0"/>
    <xf numFmtId="164" fontId="1" fillId="0" borderId="0" applyFont="0" applyFill="0" applyBorder="0" applyAlignment="0" applyProtection="0"/>
    <xf numFmtId="0" fontId="4" fillId="0" borderId="0"/>
    <xf numFmtId="0" fontId="14" fillId="0" borderId="0"/>
    <xf numFmtId="164" fontId="14" fillId="0" borderId="0" applyFont="0" applyFill="0" applyBorder="0" applyAlignment="0" applyProtection="0"/>
    <xf numFmtId="0" fontId="14" fillId="0" borderId="0"/>
    <xf numFmtId="0" fontId="1" fillId="0" borderId="0"/>
    <xf numFmtId="0" fontId="14" fillId="0" borderId="0"/>
    <xf numFmtId="164" fontId="15" fillId="0" borderId="0" applyFont="0" applyFill="0" applyBorder="0" applyAlignment="0" applyProtection="0"/>
  </cellStyleXfs>
  <cellXfs count="75">
    <xf numFmtId="0" fontId="0" fillId="0" borderId="0" xfId="0"/>
    <xf numFmtId="0" fontId="10" fillId="0" borderId="0" xfId="0" applyFont="1" applyProtection="1">
      <protection hidden="1"/>
    </xf>
    <xf numFmtId="0" fontId="9" fillId="0" borderId="17" xfId="0" applyFont="1" applyBorder="1" applyAlignment="1" applyProtection="1">
      <alignment horizontal="center" vertical="center"/>
      <protection hidden="1"/>
    </xf>
    <xf numFmtId="0" fontId="10" fillId="0" borderId="17" xfId="0" applyFont="1" applyBorder="1" applyAlignment="1" applyProtection="1">
      <alignment horizontal="center" vertical="center"/>
      <protection hidden="1"/>
    </xf>
    <xf numFmtId="0" fontId="10" fillId="0" borderId="17" xfId="0" applyFont="1" applyBorder="1" applyAlignment="1" applyProtection="1">
      <alignment horizontal="center" vertical="center" wrapText="1"/>
      <protection hidden="1"/>
    </xf>
    <xf numFmtId="166" fontId="10" fillId="0" borderId="17" xfId="1" applyNumberFormat="1" applyFont="1" applyFill="1" applyBorder="1" applyAlignment="1" applyProtection="1">
      <alignment horizontal="center" vertical="center"/>
      <protection hidden="1"/>
    </xf>
    <xf numFmtId="0" fontId="11" fillId="0" borderId="17" xfId="0" applyFont="1" applyBorder="1" applyAlignment="1" applyProtection="1">
      <alignment horizontal="center" vertical="center"/>
      <protection hidden="1"/>
    </xf>
    <xf numFmtId="166" fontId="11" fillId="0" borderId="17" xfId="1" applyNumberFormat="1" applyFont="1" applyBorder="1" applyAlignment="1" applyProtection="1">
      <alignment horizontal="center" vertical="center"/>
      <protection hidden="1"/>
    </xf>
    <xf numFmtId="0" fontId="13" fillId="0" borderId="17" xfId="0" applyFont="1" applyBorder="1" applyAlignment="1" applyProtection="1">
      <alignment horizontal="center" vertical="center"/>
      <protection hidden="1"/>
    </xf>
    <xf numFmtId="0" fontId="13" fillId="0" borderId="17" xfId="0" applyFont="1" applyBorder="1" applyAlignment="1" applyProtection="1">
      <alignment horizontal="left" vertical="center" wrapText="1"/>
      <protection hidden="1"/>
    </xf>
    <xf numFmtId="166" fontId="13" fillId="0" borderId="17" xfId="1" applyNumberFormat="1" applyFont="1" applyBorder="1" applyAlignment="1" applyProtection="1">
      <alignment horizontal="center" vertical="center"/>
      <protection hidden="1"/>
    </xf>
    <xf numFmtId="167" fontId="10" fillId="0" borderId="0" xfId="0" applyNumberFormat="1" applyFont="1" applyProtection="1">
      <protection hidden="1"/>
    </xf>
    <xf numFmtId="0" fontId="0" fillId="0" borderId="0" xfId="0" applyProtection="1">
      <protection hidden="1"/>
    </xf>
    <xf numFmtId="0" fontId="7"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left" vertical="top" wrapText="1"/>
      <protection hidden="1"/>
    </xf>
    <xf numFmtId="165" fontId="5" fillId="0" borderId="1" xfId="0" applyNumberFormat="1"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8" fillId="0" borderId="5" xfId="0" applyFont="1" applyBorder="1" applyAlignment="1" applyProtection="1">
      <alignment vertical="center" wrapText="1"/>
      <protection hidden="1"/>
    </xf>
    <xf numFmtId="0" fontId="5" fillId="0" borderId="1" xfId="0" applyFont="1" applyBorder="1" applyAlignment="1" applyProtection="1">
      <alignment horizontal="left" vertical="center" wrapText="1"/>
      <protection hidden="1"/>
    </xf>
    <xf numFmtId="0" fontId="5" fillId="0" borderId="2" xfId="0" applyFont="1" applyBorder="1" applyAlignment="1" applyProtection="1">
      <alignment horizontal="center" vertical="center" wrapText="1"/>
      <protection hidden="1"/>
    </xf>
    <xf numFmtId="0" fontId="5" fillId="0" borderId="2" xfId="0" applyFont="1" applyBorder="1" applyAlignment="1" applyProtection="1">
      <alignment horizontal="left" vertical="top" wrapText="1"/>
      <protection hidden="1"/>
    </xf>
    <xf numFmtId="0" fontId="5" fillId="0" borderId="2" xfId="0" applyFont="1" applyBorder="1" applyAlignment="1" applyProtection="1">
      <alignment horizontal="center" vertical="center"/>
      <protection hidden="1"/>
    </xf>
    <xf numFmtId="165" fontId="5" fillId="0" borderId="2" xfId="0" applyNumberFormat="1" applyFont="1" applyBorder="1" applyAlignment="1" applyProtection="1">
      <alignment horizontal="center" vertical="center"/>
      <protection hidden="1"/>
    </xf>
    <xf numFmtId="0" fontId="5" fillId="0" borderId="13" xfId="0" applyFont="1" applyBorder="1" applyAlignment="1" applyProtection="1">
      <alignment horizontal="center" vertical="center" wrapText="1"/>
      <protection hidden="1"/>
    </xf>
    <xf numFmtId="0" fontId="5" fillId="0" borderId="13" xfId="0" applyFont="1" applyBorder="1" applyAlignment="1" applyProtection="1">
      <alignment horizontal="left" vertical="top" wrapText="1"/>
      <protection hidden="1"/>
    </xf>
    <xf numFmtId="0" fontId="5" fillId="0" borderId="13" xfId="0" applyFont="1" applyBorder="1" applyAlignment="1" applyProtection="1">
      <alignment horizontal="center" vertical="center"/>
      <protection hidden="1"/>
    </xf>
    <xf numFmtId="165" fontId="5" fillId="0" borderId="13" xfId="0" applyNumberFormat="1" applyFont="1" applyBorder="1" applyAlignment="1" applyProtection="1">
      <alignment horizontal="center" vertical="center"/>
      <protection hidden="1"/>
    </xf>
    <xf numFmtId="0" fontId="0" fillId="0" borderId="6" xfId="0" applyBorder="1" applyAlignment="1" applyProtection="1">
      <alignment horizontal="center" vertical="center"/>
      <protection hidden="1"/>
    </xf>
    <xf numFmtId="165" fontId="3" fillId="0" borderId="6" xfId="0" applyNumberFormat="1" applyFont="1" applyBorder="1" applyAlignment="1" applyProtection="1">
      <alignment horizontal="center" vertical="center"/>
      <protection hidden="1"/>
    </xf>
    <xf numFmtId="0" fontId="7" fillId="0" borderId="14" xfId="0" applyFont="1"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0" xfId="0" applyAlignment="1" applyProtection="1">
      <alignment horizontal="left"/>
      <protection hidden="1"/>
    </xf>
    <xf numFmtId="0" fontId="0" fillId="0" borderId="1" xfId="0" applyBorder="1" applyAlignment="1" applyProtection="1">
      <alignment horizontal="left" vertical="top" wrapText="1"/>
      <protection hidden="1"/>
    </xf>
    <xf numFmtId="165" fontId="0" fillId="0" borderId="1" xfId="0" applyNumberFormat="1"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3" fillId="0" borderId="6" xfId="0" applyFont="1"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18" xfId="0" applyBorder="1" applyProtection="1">
      <protection hidden="1"/>
    </xf>
    <xf numFmtId="0" fontId="3" fillId="0" borderId="18" xfId="0" applyFont="1" applyBorder="1" applyAlignment="1" applyProtection="1">
      <alignment horizontal="center" vertical="center"/>
      <protection hidden="1"/>
    </xf>
    <xf numFmtId="0" fontId="0" fillId="0" borderId="6" xfId="0" applyBorder="1" applyProtection="1">
      <protection hidden="1"/>
    </xf>
    <xf numFmtId="165" fontId="5" fillId="0" borderId="1" xfId="0" applyNumberFormat="1" applyFont="1" applyBorder="1" applyAlignment="1" applyProtection="1">
      <alignment horizontal="center" vertical="center"/>
      <protection locked="0"/>
    </xf>
    <xf numFmtId="165" fontId="5" fillId="0" borderId="2" xfId="0" applyNumberFormat="1" applyFont="1" applyBorder="1" applyAlignment="1" applyProtection="1">
      <alignment horizontal="center" vertical="center"/>
      <protection locked="0"/>
    </xf>
    <xf numFmtId="165" fontId="5" fillId="0" borderId="13" xfId="0" applyNumberFormat="1"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4" fontId="0" fillId="0" borderId="1" xfId="0" applyNumberForma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11" fillId="0" borderId="19" xfId="0" applyFont="1" applyBorder="1" applyAlignment="1" applyProtection="1">
      <alignment horizontal="center" vertical="center" wrapText="1"/>
      <protection hidden="1"/>
    </xf>
    <xf numFmtId="0" fontId="11" fillId="0" borderId="20" xfId="0" applyFont="1" applyBorder="1" applyAlignment="1" applyProtection="1">
      <alignment horizontal="center" vertical="center" wrapText="1"/>
      <protection hidden="1"/>
    </xf>
    <xf numFmtId="0" fontId="11" fillId="0" borderId="21" xfId="0" applyFont="1" applyBorder="1" applyAlignment="1" applyProtection="1">
      <alignment horizontal="center" vertical="center" wrapText="1"/>
      <protection hidden="1"/>
    </xf>
    <xf numFmtId="0" fontId="13" fillId="0" borderId="19" xfId="0" applyFont="1" applyBorder="1" applyAlignment="1" applyProtection="1">
      <alignment horizontal="center" wrapText="1"/>
      <protection hidden="1"/>
    </xf>
    <xf numFmtId="0" fontId="13" fillId="0" borderId="20" xfId="0" applyFont="1" applyBorder="1" applyAlignment="1" applyProtection="1">
      <alignment horizontal="center" wrapText="1"/>
      <protection hidden="1"/>
    </xf>
    <xf numFmtId="0" fontId="13" fillId="0" borderId="21" xfId="0" applyFont="1" applyBorder="1" applyAlignment="1" applyProtection="1">
      <alignment horizontal="center" wrapText="1"/>
      <protection hidden="1"/>
    </xf>
    <xf numFmtId="0" fontId="3" fillId="0" borderId="6" xfId="0" applyFont="1" applyBorder="1" applyAlignment="1" applyProtection="1">
      <alignment horizontal="center" vertical="center" wrapText="1"/>
      <protection hidden="1"/>
    </xf>
    <xf numFmtId="0" fontId="0" fillId="0" borderId="0" xfId="0" applyAlignment="1" applyProtection="1">
      <alignment horizontal="center"/>
      <protection hidden="1"/>
    </xf>
    <xf numFmtId="0" fontId="3" fillId="0" borderId="10" xfId="0" applyFont="1" applyBorder="1" applyAlignment="1" applyProtection="1">
      <alignment horizontal="center"/>
      <protection hidden="1"/>
    </xf>
    <xf numFmtId="0" fontId="3" fillId="0" borderId="11" xfId="0" applyFont="1" applyBorder="1" applyAlignment="1" applyProtection="1">
      <alignment horizontal="center"/>
      <protection hidden="1"/>
    </xf>
    <xf numFmtId="0" fontId="3" fillId="0" borderId="12" xfId="0" applyFont="1" applyBorder="1" applyAlignment="1" applyProtection="1">
      <alignment horizont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4" xfId="0" applyBorder="1" applyAlignment="1" applyProtection="1">
      <alignment horizontal="center" vertical="center"/>
      <protection hidden="1"/>
    </xf>
    <xf numFmtId="0" fontId="3" fillId="0" borderId="15" xfId="0" applyFont="1" applyBorder="1" applyAlignment="1" applyProtection="1">
      <alignment horizontal="center"/>
      <protection hidden="1"/>
    </xf>
    <xf numFmtId="0" fontId="3" fillId="0" borderId="16" xfId="0" applyFont="1" applyBorder="1" applyAlignment="1" applyProtection="1">
      <alignment horizontal="center"/>
      <protection hidden="1"/>
    </xf>
    <xf numFmtId="0" fontId="3" fillId="0" borderId="5" xfId="0" applyFont="1" applyBorder="1" applyAlignment="1" applyProtection="1">
      <alignment horizontal="center"/>
      <protection hidden="1"/>
    </xf>
    <xf numFmtId="0" fontId="0" fillId="0" borderId="6" xfId="0" applyBorder="1" applyAlignment="1" applyProtection="1">
      <alignment horizontal="center" vertical="center" wrapText="1"/>
      <protection hidden="1"/>
    </xf>
    <xf numFmtId="0" fontId="12" fillId="0" borderId="7" xfId="0" applyFont="1" applyBorder="1" applyAlignment="1" applyProtection="1">
      <alignment horizontal="center" vertical="center" wrapText="1"/>
      <protection hidden="1"/>
    </xf>
    <xf numFmtId="0" fontId="12" fillId="0" borderId="8" xfId="0" applyFont="1" applyBorder="1" applyAlignment="1" applyProtection="1">
      <alignment horizontal="center" vertical="center" wrapText="1"/>
      <protection hidden="1"/>
    </xf>
    <xf numFmtId="0" fontId="12" fillId="0" borderId="9" xfId="0" applyFont="1" applyBorder="1" applyAlignment="1" applyProtection="1">
      <alignment horizontal="center" vertical="center" wrapText="1"/>
      <protection hidden="1"/>
    </xf>
    <xf numFmtId="0" fontId="0" fillId="0" borderId="0" xfId="0" applyAlignment="1" applyProtection="1">
      <alignment horizontal="left"/>
      <protection hidden="1"/>
    </xf>
  </cellXfs>
  <cellStyles count="9">
    <cellStyle name="Comma" xfId="1" builtinId="3"/>
    <cellStyle name="Comma 2" xfId="4" xr:uid="{0395137F-7980-45C5-89BA-1CF995E22CBC}"/>
    <cellStyle name="Comma 2 2 2" xfId="8" xr:uid="{9FE4DC9F-949C-4456-A360-4236E26BF805}"/>
    <cellStyle name="Normal" xfId="0" builtinId="0"/>
    <cellStyle name="Normal 2" xfId="2" xr:uid="{2F640E72-DE3C-4E51-A345-7E53D26DA81F}"/>
    <cellStyle name="Normal 2 2" xfId="3" xr:uid="{BFCF41A6-EEC3-498B-A1FE-64545C340167}"/>
    <cellStyle name="Normal 2 2 2" xfId="5" xr:uid="{9F4D85BB-FDEF-4CD7-A283-085408E2FEF3}"/>
    <cellStyle name="Normal 2 2 3" xfId="6" xr:uid="{B5EB9ACF-0A37-40F1-9598-34801431288E}"/>
    <cellStyle name="Normal 2 3" xfId="7" xr:uid="{02DF40CD-F16C-48EC-91AC-286A834DE3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1"/>
  <sheetViews>
    <sheetView tabSelected="1" workbookViewId="0">
      <selection activeCell="F9" sqref="F9"/>
    </sheetView>
  </sheetViews>
  <sheetFormatPr defaultRowHeight="15" x14ac:dyDescent="0.25"/>
  <cols>
    <col min="1" max="1" width="9.140625" style="1"/>
    <col min="2" max="2" width="33" style="1" customWidth="1"/>
    <col min="3" max="3" width="31" style="1" customWidth="1"/>
    <col min="4" max="16384" width="9.140625" style="1"/>
  </cols>
  <sheetData>
    <row r="1" spans="1:3" ht="52.5" customHeight="1" thickTop="1" thickBot="1" x14ac:dyDescent="0.35">
      <c r="A1" s="53" t="s">
        <v>129</v>
      </c>
      <c r="B1" s="54"/>
      <c r="C1" s="55"/>
    </row>
    <row r="2" spans="1:3" ht="57" customHeight="1" thickTop="1" thickBot="1" x14ac:dyDescent="0.35">
      <c r="A2" s="53" t="s">
        <v>120</v>
      </c>
      <c r="B2" s="54"/>
      <c r="C2" s="55"/>
    </row>
    <row r="3" spans="1:3" ht="38.25" customHeight="1" thickTop="1" thickBot="1" x14ac:dyDescent="0.3">
      <c r="A3" s="50" t="s">
        <v>121</v>
      </c>
      <c r="B3" s="51"/>
      <c r="C3" s="52"/>
    </row>
    <row r="4" spans="1:3" ht="16.5" thickTop="1" thickBot="1" x14ac:dyDescent="0.3">
      <c r="A4" s="2" t="s">
        <v>43</v>
      </c>
      <c r="B4" s="2" t="s">
        <v>44</v>
      </c>
      <c r="C4" s="2" t="s">
        <v>45</v>
      </c>
    </row>
    <row r="5" spans="1:3" ht="31.5" thickTop="1" thickBot="1" x14ac:dyDescent="0.3">
      <c r="A5" s="3">
        <v>1</v>
      </c>
      <c r="B5" s="4" t="s">
        <v>119</v>
      </c>
      <c r="C5" s="5">
        <f>'Abstract of Cost for 10'' x 10 c'!G64</f>
        <v>0</v>
      </c>
    </row>
    <row r="6" spans="1:3" ht="17.25" thickTop="1" thickBot="1" x14ac:dyDescent="0.3">
      <c r="A6" s="3">
        <v>4</v>
      </c>
      <c r="B6" s="6" t="s">
        <v>46</v>
      </c>
      <c r="C6" s="7">
        <f>SUM(C5:C5)</f>
        <v>0</v>
      </c>
    </row>
    <row r="7" spans="1:3" ht="20.25" thickTop="1" thickBot="1" x14ac:dyDescent="0.3">
      <c r="A7" s="8">
        <v>5</v>
      </c>
      <c r="B7" s="9" t="s">
        <v>128</v>
      </c>
      <c r="C7" s="10">
        <f>C6</f>
        <v>0</v>
      </c>
    </row>
    <row r="8" spans="1:3" ht="20.25" thickTop="1" thickBot="1" x14ac:dyDescent="0.3">
      <c r="A8" s="8">
        <v>6</v>
      </c>
      <c r="B8" s="8" t="s">
        <v>127</v>
      </c>
      <c r="C8" s="10">
        <f>C7*2</f>
        <v>0</v>
      </c>
    </row>
    <row r="9" spans="1:3" ht="15.75" thickTop="1" x14ac:dyDescent="0.25"/>
    <row r="11" spans="1:3" x14ac:dyDescent="0.25">
      <c r="C11" s="11"/>
    </row>
  </sheetData>
  <sheetProtection algorithmName="SHA-512" hashValue="3ZzK9ccIi48D1K6Om1H8hl/Iwkt0eZ8tNNmc0hY/Tauw8+Oq0DKy1UHa9TFhKW0yXn+53ki/O9NUUs2DK0buzg==" saltValue="so/CoM1OkorMdeWoToUEFA==" spinCount="100000" sheet="1" objects="1" scenarios="1"/>
  <mergeCells count="3">
    <mergeCell ref="A3:C3"/>
    <mergeCell ref="A2:C2"/>
    <mergeCell ref="A1:C1"/>
  </mergeCells>
  <printOptions horizontalCentered="1"/>
  <pageMargins left="0.23622047244094491" right="0.23622047244094491" top="1.3385826771653544" bottom="0.74803149606299213" header="0.31496062992125984" footer="0.31496062992125984"/>
  <pageSetup paperSize="9" fitToHeight="0" orientation="portrait" r:id="rId1"/>
  <headerFooter>
    <oddHeader>&amp;L&amp;P of &amp;N&amp;C&amp;F&amp;R&amp;A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64"/>
  <sheetViews>
    <sheetView tabSelected="1" view="pageBreakPreview" zoomScale="55" zoomScaleNormal="80" zoomScaleSheetLayoutView="55" workbookViewId="0">
      <selection activeCell="F9" sqref="F9"/>
    </sheetView>
  </sheetViews>
  <sheetFormatPr defaultRowHeight="15" x14ac:dyDescent="0.25"/>
  <cols>
    <col min="1" max="1" width="9.140625" style="12"/>
    <col min="2" max="2" width="16.140625" style="12" customWidth="1"/>
    <col min="3" max="3" width="68.5703125" style="12" customWidth="1"/>
    <col min="4" max="4" width="9.7109375" style="12" customWidth="1"/>
    <col min="5" max="5" width="13.28515625" style="12" bestFit="1" customWidth="1"/>
    <col min="6" max="6" width="14.140625" style="12" bestFit="1" customWidth="1"/>
    <col min="7" max="7" width="11.42578125" style="12" customWidth="1"/>
    <col min="8" max="8" width="21.42578125" style="12" bestFit="1" customWidth="1"/>
    <col min="9" max="16384" width="9.140625" style="12"/>
  </cols>
  <sheetData>
    <row r="1" spans="1:7" ht="48" customHeight="1" x14ac:dyDescent="0.25">
      <c r="A1" s="71" t="s">
        <v>130</v>
      </c>
      <c r="B1" s="72"/>
      <c r="C1" s="72"/>
      <c r="D1" s="72"/>
      <c r="E1" s="72"/>
      <c r="F1" s="72"/>
      <c r="G1" s="73"/>
    </row>
    <row r="2" spans="1:7" ht="32.25" customHeight="1" x14ac:dyDescent="0.25">
      <c r="A2" s="13" t="s">
        <v>6</v>
      </c>
      <c r="B2" s="13" t="s">
        <v>7</v>
      </c>
      <c r="C2" s="13" t="s">
        <v>8</v>
      </c>
      <c r="D2" s="13" t="s">
        <v>1</v>
      </c>
      <c r="E2" s="13" t="s">
        <v>0</v>
      </c>
      <c r="F2" s="13" t="s">
        <v>9</v>
      </c>
      <c r="G2" s="13" t="s">
        <v>2</v>
      </c>
    </row>
    <row r="3" spans="1:7" ht="45" x14ac:dyDescent="0.25">
      <c r="A3" s="14">
        <v>1</v>
      </c>
      <c r="B3" s="14" t="s">
        <v>10</v>
      </c>
      <c r="C3" s="15" t="s">
        <v>11</v>
      </c>
      <c r="D3" s="14" t="s">
        <v>12</v>
      </c>
      <c r="E3" s="16">
        <v>427.5</v>
      </c>
      <c r="F3" s="44"/>
      <c r="G3" s="16">
        <f>(E3*F3)</f>
        <v>0</v>
      </c>
    </row>
    <row r="4" spans="1:7" ht="30" x14ac:dyDescent="0.25">
      <c r="A4" s="14">
        <v>2</v>
      </c>
      <c r="B4" s="17" t="s">
        <v>72</v>
      </c>
      <c r="C4" s="15" t="s">
        <v>57</v>
      </c>
      <c r="D4" s="14" t="s">
        <v>12</v>
      </c>
      <c r="E4" s="16">
        <v>119.47500000000001</v>
      </c>
      <c r="F4" s="44"/>
      <c r="G4" s="16">
        <f>(E4*F4)</f>
        <v>0</v>
      </c>
    </row>
    <row r="5" spans="1:7" ht="45" x14ac:dyDescent="0.25">
      <c r="A5" s="14">
        <v>3</v>
      </c>
      <c r="B5" s="17" t="s">
        <v>71</v>
      </c>
      <c r="C5" s="15" t="s">
        <v>108</v>
      </c>
      <c r="D5" s="14" t="s">
        <v>12</v>
      </c>
      <c r="E5" s="16">
        <v>30.375</v>
      </c>
      <c r="F5" s="44"/>
      <c r="G5" s="16">
        <f t="shared" ref="G5:G29" si="0">(E5*F5)</f>
        <v>0</v>
      </c>
    </row>
    <row r="6" spans="1:7" ht="75" x14ac:dyDescent="0.25">
      <c r="A6" s="14">
        <v>4</v>
      </c>
      <c r="B6" s="17" t="s">
        <v>13</v>
      </c>
      <c r="C6" s="15" t="s">
        <v>60</v>
      </c>
      <c r="D6" s="14" t="s">
        <v>12</v>
      </c>
      <c r="E6" s="16">
        <v>569.4375</v>
      </c>
      <c r="F6" s="44"/>
      <c r="G6" s="16">
        <f t="shared" si="0"/>
        <v>0</v>
      </c>
    </row>
    <row r="7" spans="1:7" ht="45" x14ac:dyDescent="0.25">
      <c r="A7" s="14">
        <v>5</v>
      </c>
      <c r="B7" s="17" t="s">
        <v>58</v>
      </c>
      <c r="C7" s="15" t="s">
        <v>59</v>
      </c>
      <c r="D7" s="14" t="s">
        <v>12</v>
      </c>
      <c r="E7" s="16">
        <v>308</v>
      </c>
      <c r="F7" s="44"/>
      <c r="G7" s="16">
        <f t="shared" si="0"/>
        <v>0</v>
      </c>
    </row>
    <row r="8" spans="1:7" ht="96" customHeight="1" x14ac:dyDescent="0.25">
      <c r="A8" s="14">
        <v>6</v>
      </c>
      <c r="B8" s="14" t="s">
        <v>14</v>
      </c>
      <c r="C8" s="15" t="s">
        <v>78</v>
      </c>
      <c r="D8" s="14" t="s">
        <v>15</v>
      </c>
      <c r="E8" s="16">
        <v>38.25</v>
      </c>
      <c r="F8" s="44"/>
      <c r="G8" s="16">
        <f t="shared" si="0"/>
        <v>0</v>
      </c>
    </row>
    <row r="9" spans="1:7" ht="105" x14ac:dyDescent="0.25">
      <c r="A9" s="14">
        <v>7</v>
      </c>
      <c r="B9" s="17" t="s">
        <v>17</v>
      </c>
      <c r="C9" s="15" t="s">
        <v>88</v>
      </c>
      <c r="D9" s="14" t="s">
        <v>15</v>
      </c>
      <c r="E9" s="16">
        <v>141</v>
      </c>
      <c r="F9" s="44"/>
      <c r="G9" s="16">
        <f t="shared" si="0"/>
        <v>0</v>
      </c>
    </row>
    <row r="10" spans="1:7" ht="60" x14ac:dyDescent="0.25">
      <c r="A10" s="14">
        <v>8</v>
      </c>
      <c r="B10" s="17" t="s">
        <v>67</v>
      </c>
      <c r="C10" s="15" t="s">
        <v>68</v>
      </c>
      <c r="D10" s="14" t="s">
        <v>12</v>
      </c>
      <c r="E10" s="16">
        <v>29.5</v>
      </c>
      <c r="F10" s="44"/>
      <c r="G10" s="16">
        <f t="shared" si="0"/>
        <v>0</v>
      </c>
    </row>
    <row r="11" spans="1:7" ht="60" x14ac:dyDescent="0.25">
      <c r="A11" s="14">
        <v>9</v>
      </c>
      <c r="B11" s="18" t="s">
        <v>63</v>
      </c>
      <c r="C11" s="15" t="s">
        <v>68</v>
      </c>
      <c r="D11" s="14" t="s">
        <v>12</v>
      </c>
      <c r="E11" s="16">
        <v>156.9375</v>
      </c>
      <c r="F11" s="44"/>
      <c r="G11" s="16">
        <f>(E11*F11)</f>
        <v>0</v>
      </c>
    </row>
    <row r="12" spans="1:7" ht="60" x14ac:dyDescent="0.25">
      <c r="A12" s="14">
        <v>10</v>
      </c>
      <c r="B12" s="17" t="s">
        <v>70</v>
      </c>
      <c r="C12" s="15" t="s">
        <v>69</v>
      </c>
      <c r="D12" s="14" t="s">
        <v>12</v>
      </c>
      <c r="E12" s="16">
        <v>23.34375</v>
      </c>
      <c r="F12" s="44"/>
      <c r="G12" s="16">
        <f>(E12*F12)</f>
        <v>0</v>
      </c>
    </row>
    <row r="13" spans="1:7" ht="60" x14ac:dyDescent="0.25">
      <c r="A13" s="14">
        <v>11</v>
      </c>
      <c r="B13" s="17" t="s">
        <v>61</v>
      </c>
      <c r="C13" s="15" t="s">
        <v>69</v>
      </c>
      <c r="D13" s="14" t="s">
        <v>12</v>
      </c>
      <c r="E13" s="16">
        <v>36.875</v>
      </c>
      <c r="F13" s="44"/>
      <c r="G13" s="16">
        <f>(E13*F13)</f>
        <v>0</v>
      </c>
    </row>
    <row r="14" spans="1:7" ht="60" x14ac:dyDescent="0.25">
      <c r="A14" s="14">
        <v>12</v>
      </c>
      <c r="B14" s="17" t="s">
        <v>62</v>
      </c>
      <c r="C14" s="15" t="s">
        <v>69</v>
      </c>
      <c r="D14" s="14" t="s">
        <v>12</v>
      </c>
      <c r="E14" s="16">
        <v>15</v>
      </c>
      <c r="F14" s="44"/>
      <c r="G14" s="16">
        <f>(E14*F14)</f>
        <v>0</v>
      </c>
    </row>
    <row r="15" spans="1:7" ht="60" x14ac:dyDescent="0.25">
      <c r="A15" s="14">
        <v>13</v>
      </c>
      <c r="B15" s="17" t="s">
        <v>99</v>
      </c>
      <c r="C15" s="15" t="s">
        <v>69</v>
      </c>
      <c r="D15" s="14" t="s">
        <v>12</v>
      </c>
      <c r="E15" s="16">
        <v>6.46875</v>
      </c>
      <c r="F15" s="44"/>
      <c r="G15" s="16">
        <f>(E15*F15)</f>
        <v>0</v>
      </c>
    </row>
    <row r="16" spans="1:7" ht="45" x14ac:dyDescent="0.25">
      <c r="A16" s="14">
        <v>14</v>
      </c>
      <c r="B16" s="17" t="s">
        <v>18</v>
      </c>
      <c r="C16" s="15" t="s">
        <v>19</v>
      </c>
      <c r="D16" s="14" t="s">
        <v>15</v>
      </c>
      <c r="E16" s="16">
        <v>560</v>
      </c>
      <c r="F16" s="44"/>
      <c r="G16" s="16">
        <f t="shared" si="0"/>
        <v>0</v>
      </c>
    </row>
    <row r="17" spans="1:7" ht="45" x14ac:dyDescent="0.25">
      <c r="A17" s="14">
        <v>15</v>
      </c>
      <c r="B17" s="17" t="s">
        <v>20</v>
      </c>
      <c r="C17" s="15" t="s">
        <v>21</v>
      </c>
      <c r="D17" s="14" t="s">
        <v>15</v>
      </c>
      <c r="E17" s="16">
        <v>968</v>
      </c>
      <c r="F17" s="44"/>
      <c r="G17" s="16">
        <f t="shared" si="0"/>
        <v>0</v>
      </c>
    </row>
    <row r="18" spans="1:7" ht="75" x14ac:dyDescent="0.25">
      <c r="A18" s="14">
        <v>16</v>
      </c>
      <c r="B18" s="17" t="s">
        <v>87</v>
      </c>
      <c r="C18" s="15" t="s">
        <v>111</v>
      </c>
      <c r="D18" s="14" t="s">
        <v>15</v>
      </c>
      <c r="E18" s="16">
        <v>168.95</v>
      </c>
      <c r="F18" s="44"/>
      <c r="G18" s="16">
        <f t="shared" si="0"/>
        <v>0</v>
      </c>
    </row>
    <row r="19" spans="1:7" ht="78" customHeight="1" thickBot="1" x14ac:dyDescent="0.3">
      <c r="A19" s="14">
        <v>17</v>
      </c>
      <c r="B19" s="17" t="s">
        <v>93</v>
      </c>
      <c r="C19" s="19" t="s">
        <v>94</v>
      </c>
      <c r="D19" s="14" t="s">
        <v>15</v>
      </c>
      <c r="E19" s="16">
        <v>150</v>
      </c>
      <c r="F19" s="44"/>
      <c r="G19" s="16">
        <f t="shared" si="0"/>
        <v>0</v>
      </c>
    </row>
    <row r="20" spans="1:7" ht="120.75" customHeight="1" x14ac:dyDescent="0.25">
      <c r="A20" s="14">
        <v>18</v>
      </c>
      <c r="B20" s="14" t="s">
        <v>3</v>
      </c>
      <c r="C20" s="15" t="s">
        <v>112</v>
      </c>
      <c r="D20" s="14" t="s">
        <v>15</v>
      </c>
      <c r="E20" s="16">
        <v>28</v>
      </c>
      <c r="F20" s="44"/>
      <c r="G20" s="16">
        <f t="shared" si="0"/>
        <v>0</v>
      </c>
    </row>
    <row r="21" spans="1:7" ht="120" x14ac:dyDescent="0.25">
      <c r="A21" s="14">
        <v>19</v>
      </c>
      <c r="B21" s="14" t="s">
        <v>22</v>
      </c>
      <c r="C21" s="15" t="s">
        <v>114</v>
      </c>
      <c r="D21" s="14" t="s">
        <v>15</v>
      </c>
      <c r="E21" s="16">
        <v>16</v>
      </c>
      <c r="F21" s="44"/>
      <c r="G21" s="16">
        <f t="shared" si="0"/>
        <v>0</v>
      </c>
    </row>
    <row r="22" spans="1:7" ht="90" x14ac:dyDescent="0.25">
      <c r="A22" s="14">
        <v>20</v>
      </c>
      <c r="B22" s="14" t="s">
        <v>49</v>
      </c>
      <c r="C22" s="15" t="s">
        <v>113</v>
      </c>
      <c r="D22" s="14" t="s">
        <v>15</v>
      </c>
      <c r="E22" s="16">
        <v>2</v>
      </c>
      <c r="F22" s="44"/>
      <c r="G22" s="16">
        <f t="shared" si="0"/>
        <v>0</v>
      </c>
    </row>
    <row r="23" spans="1:7" ht="75" x14ac:dyDescent="0.25">
      <c r="A23" s="14">
        <v>21</v>
      </c>
      <c r="B23" s="17" t="s">
        <v>89</v>
      </c>
      <c r="C23" s="15" t="s">
        <v>109</v>
      </c>
      <c r="D23" s="14" t="s">
        <v>15</v>
      </c>
      <c r="E23" s="16">
        <v>496</v>
      </c>
      <c r="F23" s="44"/>
      <c r="G23" s="16">
        <f t="shared" si="0"/>
        <v>0</v>
      </c>
    </row>
    <row r="24" spans="1:7" ht="75" x14ac:dyDescent="0.25">
      <c r="A24" s="14">
        <v>22</v>
      </c>
      <c r="B24" s="17" t="s">
        <v>110</v>
      </c>
      <c r="C24" s="15" t="s">
        <v>90</v>
      </c>
      <c r="D24" s="14" t="s">
        <v>15</v>
      </c>
      <c r="E24" s="16">
        <v>657</v>
      </c>
      <c r="F24" s="44"/>
      <c r="G24" s="16">
        <f t="shared" si="0"/>
        <v>0</v>
      </c>
    </row>
    <row r="25" spans="1:7" ht="75" x14ac:dyDescent="0.25">
      <c r="A25" s="14">
        <v>23</v>
      </c>
      <c r="B25" s="17" t="s">
        <v>23</v>
      </c>
      <c r="C25" s="15" t="s">
        <v>77</v>
      </c>
      <c r="D25" s="14" t="s">
        <v>24</v>
      </c>
      <c r="E25" s="16">
        <v>674.94969999999989</v>
      </c>
      <c r="F25" s="44"/>
      <c r="G25" s="16">
        <f t="shared" si="0"/>
        <v>0</v>
      </c>
    </row>
    <row r="26" spans="1:7" ht="123.75" customHeight="1" x14ac:dyDescent="0.25">
      <c r="A26" s="14">
        <v>24</v>
      </c>
      <c r="B26" s="17" t="s">
        <v>73</v>
      </c>
      <c r="C26" s="20" t="s">
        <v>91</v>
      </c>
      <c r="D26" s="14" t="s">
        <v>25</v>
      </c>
      <c r="E26" s="16">
        <v>1</v>
      </c>
      <c r="F26" s="44"/>
      <c r="G26" s="16">
        <f t="shared" si="0"/>
        <v>0</v>
      </c>
    </row>
    <row r="27" spans="1:7" ht="75" x14ac:dyDescent="0.25">
      <c r="A27" s="14">
        <v>25</v>
      </c>
      <c r="B27" s="17" t="s">
        <v>47</v>
      </c>
      <c r="C27" s="15" t="s">
        <v>98</v>
      </c>
      <c r="D27" s="14" t="s">
        <v>15</v>
      </c>
      <c r="E27" s="16">
        <v>6.7</v>
      </c>
      <c r="F27" s="44"/>
      <c r="G27" s="16">
        <f t="shared" si="0"/>
        <v>0</v>
      </c>
    </row>
    <row r="28" spans="1:7" ht="105" x14ac:dyDescent="0.25">
      <c r="A28" s="14">
        <v>26</v>
      </c>
      <c r="B28" s="21" t="s">
        <v>50</v>
      </c>
      <c r="C28" s="22" t="s">
        <v>83</v>
      </c>
      <c r="D28" s="23" t="s">
        <v>16</v>
      </c>
      <c r="E28" s="24">
        <v>20</v>
      </c>
      <c r="F28" s="45"/>
      <c r="G28" s="24">
        <f t="shared" si="0"/>
        <v>0</v>
      </c>
    </row>
    <row r="29" spans="1:7" ht="135" customHeight="1" thickBot="1" x14ac:dyDescent="0.3">
      <c r="A29" s="14">
        <v>27</v>
      </c>
      <c r="B29" s="25" t="s">
        <v>92</v>
      </c>
      <c r="C29" s="26" t="s">
        <v>115</v>
      </c>
      <c r="D29" s="27" t="s">
        <v>15</v>
      </c>
      <c r="E29" s="28">
        <v>66.5</v>
      </c>
      <c r="F29" s="46"/>
      <c r="G29" s="24">
        <f t="shared" si="0"/>
        <v>0</v>
      </c>
    </row>
    <row r="30" spans="1:7" ht="15.75" thickBot="1" x14ac:dyDescent="0.3">
      <c r="A30" s="29"/>
      <c r="B30" s="56" t="s">
        <v>2</v>
      </c>
      <c r="C30" s="70"/>
      <c r="D30" s="70"/>
      <c r="E30" s="70"/>
      <c r="F30" s="70"/>
      <c r="G30" s="30">
        <f>SUM(G3:G29)</f>
        <v>0</v>
      </c>
    </row>
    <row r="31" spans="1:7" ht="18.75" x14ac:dyDescent="0.25">
      <c r="A31" s="61" t="s">
        <v>74</v>
      </c>
      <c r="B31" s="62"/>
      <c r="C31" s="62"/>
      <c r="D31" s="62"/>
      <c r="E31" s="62"/>
      <c r="F31" s="62"/>
      <c r="G31" s="63"/>
    </row>
    <row r="32" spans="1:7" ht="15.75" x14ac:dyDescent="0.25">
      <c r="A32" s="13" t="s">
        <v>6</v>
      </c>
      <c r="B32" s="13" t="s">
        <v>7</v>
      </c>
      <c r="C32" s="13" t="s">
        <v>8</v>
      </c>
      <c r="D32" s="13" t="s">
        <v>1</v>
      </c>
      <c r="E32" s="13" t="s">
        <v>0</v>
      </c>
      <c r="F32" s="13" t="s">
        <v>9</v>
      </c>
      <c r="G32" s="31" t="s">
        <v>2</v>
      </c>
    </row>
    <row r="33" spans="1:17" ht="30" x14ac:dyDescent="0.25">
      <c r="A33" s="32">
        <v>1</v>
      </c>
      <c r="B33" s="32" t="s">
        <v>55</v>
      </c>
      <c r="C33" s="33" t="s">
        <v>122</v>
      </c>
      <c r="D33" s="32" t="s">
        <v>16</v>
      </c>
      <c r="E33" s="32">
        <v>40</v>
      </c>
      <c r="F33" s="47"/>
      <c r="G33" s="32">
        <f t="shared" ref="G33:G38" si="1">(E33*F33)</f>
        <v>0</v>
      </c>
      <c r="H33" s="74"/>
      <c r="I33" s="74"/>
      <c r="J33" s="74"/>
      <c r="K33" s="74"/>
      <c r="L33" s="74"/>
      <c r="M33" s="74"/>
    </row>
    <row r="34" spans="1:17" ht="45" customHeight="1" x14ac:dyDescent="0.25">
      <c r="A34" s="32">
        <v>2</v>
      </c>
      <c r="B34" s="32" t="s">
        <v>55</v>
      </c>
      <c r="C34" s="33" t="s">
        <v>123</v>
      </c>
      <c r="D34" s="32" t="s">
        <v>5</v>
      </c>
      <c r="E34" s="32">
        <v>60</v>
      </c>
      <c r="F34" s="47"/>
      <c r="G34" s="32">
        <f>E34*F34</f>
        <v>0</v>
      </c>
      <c r="H34" s="34"/>
      <c r="I34" s="34"/>
      <c r="J34" s="34"/>
      <c r="K34" s="34"/>
      <c r="L34" s="34"/>
      <c r="M34" s="34"/>
    </row>
    <row r="35" spans="1:17" ht="45" x14ac:dyDescent="0.25">
      <c r="A35" s="32">
        <v>29</v>
      </c>
      <c r="B35" s="33" t="s">
        <v>56</v>
      </c>
      <c r="C35" s="33" t="s">
        <v>116</v>
      </c>
      <c r="D35" s="32" t="s">
        <v>25</v>
      </c>
      <c r="E35" s="32">
        <v>1</v>
      </c>
      <c r="F35" s="47"/>
      <c r="G35" s="32">
        <f t="shared" si="1"/>
        <v>0</v>
      </c>
    </row>
    <row r="36" spans="1:17" ht="45" x14ac:dyDescent="0.25">
      <c r="A36" s="32">
        <v>30</v>
      </c>
      <c r="B36" s="33" t="s">
        <v>26</v>
      </c>
      <c r="C36" s="33" t="s">
        <v>79</v>
      </c>
      <c r="D36" s="32" t="s">
        <v>25</v>
      </c>
      <c r="E36" s="32">
        <v>2</v>
      </c>
      <c r="F36" s="48"/>
      <c r="G36" s="32">
        <f t="shared" si="1"/>
        <v>0</v>
      </c>
    </row>
    <row r="37" spans="1:17" ht="75" x14ac:dyDescent="0.25">
      <c r="A37" s="32">
        <v>31</v>
      </c>
      <c r="B37" s="33" t="s">
        <v>48</v>
      </c>
      <c r="C37" s="33" t="s">
        <v>117</v>
      </c>
      <c r="D37" s="32" t="s">
        <v>4</v>
      </c>
      <c r="E37" s="32">
        <v>2</v>
      </c>
      <c r="F37" s="47"/>
      <c r="G37" s="32">
        <f t="shared" si="1"/>
        <v>0</v>
      </c>
    </row>
    <row r="38" spans="1:17" ht="135" x14ac:dyDescent="0.25">
      <c r="A38" s="32">
        <v>32</v>
      </c>
      <c r="B38" s="33" t="s">
        <v>85</v>
      </c>
      <c r="C38" s="33" t="s">
        <v>84</v>
      </c>
      <c r="D38" s="32" t="s">
        <v>86</v>
      </c>
      <c r="E38" s="32">
        <v>1</v>
      </c>
      <c r="F38" s="47"/>
      <c r="G38" s="32">
        <f t="shared" si="1"/>
        <v>0</v>
      </c>
    </row>
    <row r="39" spans="1:17" ht="60" x14ac:dyDescent="0.25">
      <c r="A39" s="32">
        <v>33</v>
      </c>
      <c r="B39" s="32" t="s">
        <v>55</v>
      </c>
      <c r="C39" s="33" t="s">
        <v>76</v>
      </c>
      <c r="D39" s="32"/>
      <c r="E39" s="32"/>
      <c r="F39" s="47"/>
      <c r="G39" s="32"/>
    </row>
    <row r="40" spans="1:17" ht="30" x14ac:dyDescent="0.25">
      <c r="A40" s="32">
        <v>34</v>
      </c>
      <c r="B40" s="32" t="s">
        <v>100</v>
      </c>
      <c r="C40" s="33" t="s">
        <v>118</v>
      </c>
      <c r="D40" s="32" t="s">
        <v>16</v>
      </c>
      <c r="E40" s="32">
        <v>30</v>
      </c>
      <c r="F40" s="47"/>
      <c r="G40" s="32">
        <f t="shared" ref="G40:G43" si="2">(E40*F40)</f>
        <v>0</v>
      </c>
      <c r="H40" s="57"/>
      <c r="I40" s="57"/>
      <c r="J40" s="57"/>
      <c r="K40" s="57"/>
      <c r="L40" s="57"/>
      <c r="M40" s="57"/>
      <c r="N40" s="57"/>
      <c r="O40" s="57"/>
      <c r="P40" s="57"/>
      <c r="Q40" s="57"/>
    </row>
    <row r="41" spans="1:17" ht="32.25" customHeight="1" x14ac:dyDescent="0.25">
      <c r="A41" s="32">
        <v>35</v>
      </c>
      <c r="B41" s="32" t="s">
        <v>27</v>
      </c>
      <c r="C41" s="33" t="s">
        <v>95</v>
      </c>
      <c r="D41" s="32" t="s">
        <v>25</v>
      </c>
      <c r="E41" s="32">
        <v>2</v>
      </c>
      <c r="F41" s="48"/>
      <c r="G41" s="32">
        <f t="shared" si="2"/>
        <v>0</v>
      </c>
    </row>
    <row r="42" spans="1:17" ht="60" x14ac:dyDescent="0.25">
      <c r="A42" s="32">
        <v>36</v>
      </c>
      <c r="B42" s="33" t="s">
        <v>51</v>
      </c>
      <c r="C42" s="35" t="s">
        <v>80</v>
      </c>
      <c r="D42" s="32" t="s">
        <v>16</v>
      </c>
      <c r="E42" s="36">
        <v>26</v>
      </c>
      <c r="F42" s="44"/>
      <c r="G42" s="36">
        <f t="shared" si="2"/>
        <v>0</v>
      </c>
    </row>
    <row r="43" spans="1:17" ht="45.75" thickBot="1" x14ac:dyDescent="0.3">
      <c r="A43" s="32">
        <v>37</v>
      </c>
      <c r="B43" s="37" t="s">
        <v>28</v>
      </c>
      <c r="C43" s="37" t="s">
        <v>81</v>
      </c>
      <c r="D43" s="38" t="s">
        <v>16</v>
      </c>
      <c r="E43" s="38">
        <v>26</v>
      </c>
      <c r="F43" s="49"/>
      <c r="G43" s="38">
        <f t="shared" si="2"/>
        <v>0</v>
      </c>
    </row>
    <row r="44" spans="1:17" ht="15.75" thickBot="1" x14ac:dyDescent="0.3">
      <c r="A44" s="29"/>
      <c r="B44" s="56" t="s">
        <v>2</v>
      </c>
      <c r="C44" s="56"/>
      <c r="D44" s="56"/>
      <c r="E44" s="56"/>
      <c r="F44" s="56"/>
      <c r="G44" s="39">
        <f>SUM(G33:G43)</f>
        <v>0</v>
      </c>
    </row>
    <row r="45" spans="1:17" ht="18.75" x14ac:dyDescent="0.25">
      <c r="A45" s="61" t="s">
        <v>29</v>
      </c>
      <c r="B45" s="62"/>
      <c r="C45" s="62"/>
      <c r="D45" s="62"/>
      <c r="E45" s="62"/>
      <c r="F45" s="62"/>
      <c r="G45" s="63"/>
    </row>
    <row r="46" spans="1:17" ht="15.75" x14ac:dyDescent="0.25">
      <c r="A46" s="13" t="s">
        <v>6</v>
      </c>
      <c r="B46" s="13" t="s">
        <v>7</v>
      </c>
      <c r="C46" s="13" t="s">
        <v>8</v>
      </c>
      <c r="D46" s="13" t="s">
        <v>1</v>
      </c>
      <c r="E46" s="13" t="s">
        <v>0</v>
      </c>
      <c r="F46" s="13" t="s">
        <v>9</v>
      </c>
      <c r="G46" s="13" t="s">
        <v>2</v>
      </c>
    </row>
    <row r="47" spans="1:17" ht="30" x14ac:dyDescent="0.25">
      <c r="A47" s="64">
        <v>1</v>
      </c>
      <c r="B47" s="33" t="s">
        <v>30</v>
      </c>
      <c r="C47" s="33" t="s">
        <v>65</v>
      </c>
      <c r="D47" s="32"/>
      <c r="E47" s="32"/>
      <c r="F47" s="47"/>
      <c r="G47" s="32"/>
    </row>
    <row r="48" spans="1:17" x14ac:dyDescent="0.25">
      <c r="A48" s="65"/>
      <c r="B48" s="32" t="s">
        <v>96</v>
      </c>
      <c r="C48" s="32" t="s">
        <v>31</v>
      </c>
      <c r="D48" s="32" t="s">
        <v>16</v>
      </c>
      <c r="E48" s="32">
        <v>50</v>
      </c>
      <c r="F48" s="47"/>
      <c r="G48" s="32">
        <f>(E48*F48)</f>
        <v>0</v>
      </c>
    </row>
    <row r="49" spans="1:7" x14ac:dyDescent="0.25">
      <c r="A49" s="66"/>
      <c r="B49" s="32" t="s">
        <v>97</v>
      </c>
      <c r="C49" s="32" t="s">
        <v>32</v>
      </c>
      <c r="D49" s="32" t="s">
        <v>16</v>
      </c>
      <c r="E49" s="32">
        <v>50</v>
      </c>
      <c r="F49" s="47"/>
      <c r="G49" s="32">
        <f t="shared" ref="G49:G61" si="3">(E49*F49)</f>
        <v>0</v>
      </c>
    </row>
    <row r="50" spans="1:7" ht="45" x14ac:dyDescent="0.25">
      <c r="A50" s="64">
        <v>2</v>
      </c>
      <c r="B50" s="33" t="s">
        <v>33</v>
      </c>
      <c r="C50" s="33" t="s">
        <v>64</v>
      </c>
      <c r="D50" s="32"/>
      <c r="E50" s="32"/>
      <c r="F50" s="47"/>
      <c r="G50" s="32"/>
    </row>
    <row r="51" spans="1:7" x14ac:dyDescent="0.25">
      <c r="A51" s="65"/>
      <c r="B51" s="32" t="s">
        <v>101</v>
      </c>
      <c r="C51" s="32" t="s">
        <v>34</v>
      </c>
      <c r="D51" s="32" t="s">
        <v>16</v>
      </c>
      <c r="E51" s="32">
        <v>400</v>
      </c>
      <c r="F51" s="47"/>
      <c r="G51" s="32">
        <f t="shared" si="3"/>
        <v>0</v>
      </c>
    </row>
    <row r="52" spans="1:7" x14ac:dyDescent="0.25">
      <c r="A52" s="66"/>
      <c r="B52" s="32" t="s">
        <v>102</v>
      </c>
      <c r="C52" s="32" t="s">
        <v>35</v>
      </c>
      <c r="D52" s="32" t="s">
        <v>16</v>
      </c>
      <c r="E52" s="32">
        <v>250</v>
      </c>
      <c r="F52" s="47"/>
      <c r="G52" s="32">
        <f t="shared" si="3"/>
        <v>0</v>
      </c>
    </row>
    <row r="53" spans="1:7" ht="30" x14ac:dyDescent="0.25">
      <c r="A53" s="32">
        <v>3</v>
      </c>
      <c r="B53" s="32" t="s">
        <v>36</v>
      </c>
      <c r="C53" s="33" t="s">
        <v>66</v>
      </c>
      <c r="D53" s="32" t="s">
        <v>16</v>
      </c>
      <c r="E53" s="32">
        <v>50</v>
      </c>
      <c r="F53" s="47"/>
      <c r="G53" s="32">
        <f t="shared" si="3"/>
        <v>0</v>
      </c>
    </row>
    <row r="54" spans="1:7" x14ac:dyDescent="0.25">
      <c r="A54" s="64">
        <v>4</v>
      </c>
      <c r="B54" s="32"/>
      <c r="C54" s="32" t="s">
        <v>37</v>
      </c>
      <c r="D54" s="32"/>
      <c r="E54" s="32"/>
      <c r="F54" s="47"/>
      <c r="G54" s="32"/>
    </row>
    <row r="55" spans="1:7" x14ac:dyDescent="0.25">
      <c r="A55" s="65"/>
      <c r="B55" s="32" t="s">
        <v>103</v>
      </c>
      <c r="C55" s="33" t="s">
        <v>38</v>
      </c>
      <c r="D55" s="32" t="s">
        <v>25</v>
      </c>
      <c r="E55" s="32">
        <v>5</v>
      </c>
      <c r="F55" s="47"/>
      <c r="G55" s="32">
        <f t="shared" si="3"/>
        <v>0</v>
      </c>
    </row>
    <row r="56" spans="1:7" x14ac:dyDescent="0.25">
      <c r="A56" s="65"/>
      <c r="B56" s="32" t="s">
        <v>104</v>
      </c>
      <c r="C56" s="33" t="s">
        <v>39</v>
      </c>
      <c r="D56" s="32" t="s">
        <v>25</v>
      </c>
      <c r="E56" s="32">
        <v>5</v>
      </c>
      <c r="F56" s="47"/>
      <c r="G56" s="32">
        <f t="shared" si="3"/>
        <v>0</v>
      </c>
    </row>
    <row r="57" spans="1:7" x14ac:dyDescent="0.25">
      <c r="A57" s="65"/>
      <c r="B57" s="32" t="s">
        <v>105</v>
      </c>
      <c r="C57" s="33" t="s">
        <v>40</v>
      </c>
      <c r="D57" s="32" t="s">
        <v>25</v>
      </c>
      <c r="E57" s="32">
        <v>2</v>
      </c>
      <c r="F57" s="47"/>
      <c r="G57" s="32">
        <f t="shared" si="3"/>
        <v>0</v>
      </c>
    </row>
    <row r="58" spans="1:7" x14ac:dyDescent="0.25">
      <c r="A58" s="65"/>
      <c r="B58" s="32" t="s">
        <v>106</v>
      </c>
      <c r="C58" s="33" t="s">
        <v>41</v>
      </c>
      <c r="D58" s="32" t="s">
        <v>25</v>
      </c>
      <c r="E58" s="32">
        <v>2</v>
      </c>
      <c r="F58" s="47"/>
      <c r="G58" s="32">
        <f t="shared" si="3"/>
        <v>0</v>
      </c>
    </row>
    <row r="59" spans="1:7" x14ac:dyDescent="0.25">
      <c r="A59" s="66"/>
      <c r="B59" s="32" t="s">
        <v>107</v>
      </c>
      <c r="C59" s="33" t="s">
        <v>42</v>
      </c>
      <c r="D59" s="32" t="s">
        <v>25</v>
      </c>
      <c r="E59" s="32">
        <v>5</v>
      </c>
      <c r="F59" s="47"/>
      <c r="G59" s="32">
        <f t="shared" si="3"/>
        <v>0</v>
      </c>
    </row>
    <row r="60" spans="1:7" ht="30" x14ac:dyDescent="0.25">
      <c r="A60" s="32">
        <v>5</v>
      </c>
      <c r="B60" s="33" t="s">
        <v>52</v>
      </c>
      <c r="C60" s="33" t="s">
        <v>82</v>
      </c>
      <c r="D60" s="32" t="s">
        <v>25</v>
      </c>
      <c r="E60" s="32">
        <v>5</v>
      </c>
      <c r="F60" s="48"/>
      <c r="G60" s="32">
        <f t="shared" si="3"/>
        <v>0</v>
      </c>
    </row>
    <row r="61" spans="1:7" ht="30" x14ac:dyDescent="0.25">
      <c r="A61" s="32">
        <v>6</v>
      </c>
      <c r="B61" s="33" t="s">
        <v>53</v>
      </c>
      <c r="C61" s="33" t="s">
        <v>54</v>
      </c>
      <c r="D61" s="32" t="s">
        <v>25</v>
      </c>
      <c r="E61" s="32">
        <v>1</v>
      </c>
      <c r="F61" s="47"/>
      <c r="G61" s="32">
        <f t="shared" si="3"/>
        <v>0</v>
      </c>
    </row>
    <row r="62" spans="1:7" ht="165" customHeight="1" x14ac:dyDescent="0.25">
      <c r="A62" s="38">
        <v>7</v>
      </c>
      <c r="B62" s="33" t="s">
        <v>124</v>
      </c>
      <c r="C62" s="40" t="s">
        <v>126</v>
      </c>
      <c r="D62" s="32" t="s">
        <v>125</v>
      </c>
      <c r="E62" s="32">
        <v>1</v>
      </c>
      <c r="F62" s="48"/>
      <c r="G62" s="32">
        <f>F62*E62</f>
        <v>0</v>
      </c>
    </row>
    <row r="63" spans="1:7" ht="15.75" thickBot="1" x14ac:dyDescent="0.3">
      <c r="A63" s="41"/>
      <c r="B63" s="67" t="s">
        <v>2</v>
      </c>
      <c r="C63" s="68"/>
      <c r="D63" s="68"/>
      <c r="E63" s="68"/>
      <c r="F63" s="69"/>
      <c r="G63" s="42">
        <f>SUM(G48:G62)</f>
        <v>0</v>
      </c>
    </row>
    <row r="64" spans="1:7" ht="15.75" thickBot="1" x14ac:dyDescent="0.3">
      <c r="A64" s="43"/>
      <c r="B64" s="58" t="s">
        <v>75</v>
      </c>
      <c r="C64" s="59"/>
      <c r="D64" s="59"/>
      <c r="E64" s="59"/>
      <c r="F64" s="60"/>
      <c r="G64" s="30">
        <f>G30+G44+G63</f>
        <v>0</v>
      </c>
    </row>
  </sheetData>
  <sheetProtection algorithmName="SHA-512" hashValue="lhfX6YYiQD06l0MXo+UZB2b7o8Oatg4Qw7xCgftFTytW70q6Hnrxljua8OUAIcLVjZmxR/ap2+V9fgY7CbGDsA==" saltValue="INA7fQre8qd7FmxzLmheWw==" spinCount="100000" sheet="1" objects="1" scenarios="1"/>
  <mergeCells count="12">
    <mergeCell ref="B30:F30"/>
    <mergeCell ref="A1:G1"/>
    <mergeCell ref="A31:G31"/>
    <mergeCell ref="H33:M33"/>
    <mergeCell ref="B44:F44"/>
    <mergeCell ref="H40:Q40"/>
    <mergeCell ref="B64:F64"/>
    <mergeCell ref="A45:G45"/>
    <mergeCell ref="A47:A49"/>
    <mergeCell ref="A50:A52"/>
    <mergeCell ref="A54:A59"/>
    <mergeCell ref="B63:F63"/>
  </mergeCells>
  <pageMargins left="0.23622047244094491" right="0.23622047244094491" top="0.74803149606299213" bottom="0.74803149606299213" header="0.31496062992125984" footer="0.31496062992125984"/>
  <pageSetup paperSize="9" scale="69" fitToHeight="0" orientation="portrait" r:id="rId1"/>
  <headerFooter>
    <oddHeader>&amp;L&amp;P of &amp;N&amp;C&amp;F&amp;R&amp;A</oddHeader>
  </headerFooter>
  <rowBreaks count="1" manualBreakCount="1">
    <brk id="30" max="6" man="1"/>
  </rowBreaks>
  <ignoredErrors>
    <ignoredError sqref="G3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Cost Summary</vt:lpstr>
      <vt:lpstr>Abstract of Cost for 10' x 10 c</vt:lpstr>
      <vt:lpstr>'Abstract of Cost for 10'' x 10 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2023-10-11T05:01:16Z</dcterms:modified>
</cp:coreProperties>
</file>